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12255" activeTab="0"/>
  </bookViews>
  <sheets>
    <sheet name="1-Scheda" sheetId="1" r:id="rId1"/>
    <sheet name="2-Istruzioni" sheetId="2" r:id="rId2"/>
    <sheet name="3-Elenchi" sheetId="3" r:id="rId3"/>
    <sheet name="5-scheda" sheetId="4" state="hidden" r:id="rId4"/>
    <sheet name="Foglio1" sheetId="5" state="hidden" r:id="rId5"/>
  </sheets>
  <externalReferences>
    <externalReference r:id="rId8"/>
  </externalReferences>
  <definedNames>
    <definedName name="_VEGETAZIONE">'[1]3-elenchi'!$AF$2:$AF$4</definedName>
    <definedName name="ACC">'3-Elenchi'!$W$2:$W$3</definedName>
    <definedName name="ACCESSO">'[1]3-elenchi'!$AG$2:$AG$3</definedName>
    <definedName name="AMBITOO">'3-Elenchi'!$D$2:$D$125</definedName>
    <definedName name="_xlnm.Print_Area" localSheetId="3">'5-scheda'!$A$1:$G$71</definedName>
    <definedName name="CAT_ATT_">'[1]3-elenchi'!$O$2:$O$6</definedName>
    <definedName name="CAT_PROP_">'[1]3-elenchi'!$P$2:$P$4</definedName>
    <definedName name="CATATT">'3-Elenchi'!$G$2:$G$6</definedName>
    <definedName name="CATPROP">'3-Elenchi'!$H$2:$H$4</definedName>
    <definedName name="CICLABILE">'3-Elenchi'!$Z$2:$Z$4</definedName>
    <definedName name="CONSISTENZA">'[1]3-elenchi'!$S$2:$S$7</definedName>
    <definedName name="CONSISTENZAA">'3-Elenchi'!$I$2:$I$7</definedName>
    <definedName name="DIST_VIA">'[1]3-elenchi'!$AH$2:$AH$5</definedName>
    <definedName name="DISTTPL">'3-Elenchi'!$Y$2:$Y$5</definedName>
    <definedName name="DISTVIA">'3-Elenchi'!$X$2:$X$6</definedName>
    <definedName name="ELINCONGRUI">'3-Elenchi'!$Q$2:$Q$14</definedName>
    <definedName name="ELPREGIO">'3-Elenchi'!$P$2:$P$12</definedName>
    <definedName name="ISTANZA">'[1]3-elenchi'!$N$2:$N$3</definedName>
    <definedName name="ISTANZAA">'3-Elenchi'!$F$2:$F$4</definedName>
    <definedName name="LOCALITA">'[1]3-elenchi'!$E$2:$E$19</definedName>
    <definedName name="LOCALITAA">'3-Elenchi'!$B$2:$B$19</definedName>
    <definedName name="MACROTER">'[1]3-elenchi'!$G$2:$G$4</definedName>
    <definedName name="NOSI">'3-Elenchi'!$E$2:$E$3</definedName>
    <definedName name="PARAMENTO_">'[1]3-elenchi'!$Y$2:$Y$7</definedName>
    <definedName name="PARAMENTOO">'3-Elenchi'!$O$2:$O$7</definedName>
    <definedName name="SI_NO">'[1]3-elenchi'!$T$2:$T$3</definedName>
    <definedName name="SINO">'3-Elenchi'!#REF!</definedName>
    <definedName name="STATO_CONS">'[1]3-elenchi'!$V$2:$V$6</definedName>
    <definedName name="STATO_STRUTT">'[1]3-elenchi'!$AC$2:$AC$5</definedName>
    <definedName name="STATOCONS">'3-Elenchi'!$L$2:$L$6</definedName>
    <definedName name="STATOVERT">'3-Elenchi'!$S$2:$S$5</definedName>
    <definedName name="TERRITORIOO">'3-Elenchi'!$C$2:$C$4</definedName>
    <definedName name="TIPO_INT">'[1]3-elenchi'!$AL$2:$AL$4</definedName>
    <definedName name="TIPO_ORIZZ">'[1]3-elenchi'!$AD$2:$AD$6</definedName>
    <definedName name="TIPO_VERT">'[1]3-elenchi'!$AB$2:$AB$7</definedName>
    <definedName name="TIPOINT">'3-Elenchi'!$AB$2:$AB$4</definedName>
    <definedName name="TIPOLOGIA">'[1]3-elenchi'!$X$2:$X$24</definedName>
    <definedName name="TIPOLOGIAA">'3-Elenchi'!$N$2:$N$24</definedName>
    <definedName name="TIPOORIZZ">'3-Elenchi'!$T$2:$T$6</definedName>
    <definedName name="TIPOVERT">'3-Elenchi'!$R$2:$R$7</definedName>
    <definedName name="USO_ATT">'[1]3-elenchi'!$U$2:$U$6</definedName>
    <definedName name="USOATT">'3-Elenchi'!$K$2:$K$6</definedName>
    <definedName name="VEGETAZIONEE">'3-Elenchi'!$V$2:$V$4</definedName>
  </definedNames>
  <calcPr fullCalcOnLoad="1"/>
</workbook>
</file>

<file path=xl/sharedStrings.xml><?xml version="1.0" encoding="utf-8"?>
<sst xmlns="http://schemas.openxmlformats.org/spreadsheetml/2006/main" count="899" uniqueCount="826">
  <si>
    <t>IDENTIFICAZIONE IMMOBILE</t>
  </si>
  <si>
    <t>CODICE ECOGRAFICO</t>
  </si>
  <si>
    <t>TERRITORIO</t>
  </si>
  <si>
    <t>rurale</t>
  </si>
  <si>
    <t>AMBITO</t>
  </si>
  <si>
    <t>NUCLEO IS</t>
  </si>
  <si>
    <t>LOCALITA</t>
  </si>
  <si>
    <t>Madonna della Provvidenza</t>
  </si>
  <si>
    <t>TOPONIMO</t>
  </si>
  <si>
    <t>VIA</t>
  </si>
  <si>
    <t>CIVICO</t>
  </si>
  <si>
    <t>FOGLIO</t>
  </si>
  <si>
    <t>MAPPALE</t>
  </si>
  <si>
    <t>SUB</t>
  </si>
  <si>
    <t>ISTANZA</t>
  </si>
  <si>
    <t>riclassificazione</t>
  </si>
  <si>
    <t>CAT ATT</t>
  </si>
  <si>
    <t>non definita</t>
  </si>
  <si>
    <t>CAT PROP</t>
  </si>
  <si>
    <t>non conservativa</t>
  </si>
  <si>
    <t>MOTIVAZIONE</t>
  </si>
  <si>
    <t>EPOCA DI COSTRUZIONE</t>
  </si>
  <si>
    <t>CONSISTENZA</t>
  </si>
  <si>
    <t>UTILIZZATO</t>
  </si>
  <si>
    <t>sì</t>
  </si>
  <si>
    <t>USO ATT</t>
  </si>
  <si>
    <t>TIPOLOGIA</t>
  </si>
  <si>
    <t>STATO CONS</t>
  </si>
  <si>
    <t>SUPERFETAZIONI</t>
  </si>
  <si>
    <t>PARAMENTO</t>
  </si>
  <si>
    <t>ELEMENTI PREGIO</t>
  </si>
  <si>
    <t>ELEMENTI INCONGRUI</t>
  </si>
  <si>
    <t>TIPO STRUTT VERT</t>
  </si>
  <si>
    <t>STATO STRUT VERT</t>
  </si>
  <si>
    <t>TIPO STRUTT ORIZZ</t>
  </si>
  <si>
    <t>STATO STRUT ORIZZ</t>
  </si>
  <si>
    <t>VEGETAZIONE</t>
  </si>
  <si>
    <t>ACC CARRABILE</t>
  </si>
  <si>
    <t>DIST VIA PUBBLICA</t>
  </si>
  <si>
    <t>DIST TPL</t>
  </si>
  <si>
    <t>ACCESSIBILITA</t>
  </si>
  <si>
    <t>ACC CICLABILE</t>
  </si>
  <si>
    <t>INTERVENTI</t>
  </si>
  <si>
    <t>TIPO INT</t>
  </si>
  <si>
    <t>ANNO INT</t>
  </si>
  <si>
    <t>TRASFORMAZIONI
EDILIZIE</t>
  </si>
  <si>
    <t>NUCLEO STORICO IS</t>
  </si>
  <si>
    <t>Capoluogo</t>
  </si>
  <si>
    <t>urbanizzato</t>
  </si>
  <si>
    <t>RE</t>
  </si>
  <si>
    <t>RRC</t>
  </si>
  <si>
    <t>FINO A 200</t>
  </si>
  <si>
    <t>residenziale</t>
  </si>
  <si>
    <t>buono-discreto</t>
  </si>
  <si>
    <t>villa</t>
  </si>
  <si>
    <t>pietra</t>
  </si>
  <si>
    <t>1 - contrafforti</t>
  </si>
  <si>
    <t>1 - sopraelevazioni</t>
  </si>
  <si>
    <t>muri in laterizio</t>
  </si>
  <si>
    <t>lignee</t>
  </si>
  <si>
    <t>elementi di pregio puntuali</t>
  </si>
  <si>
    <t>strada asfaltata</t>
  </si>
  <si>
    <t>0-500</t>
  </si>
  <si>
    <t>Cavazzona</t>
  </si>
  <si>
    <t>urbanizzabile</t>
  </si>
  <si>
    <t>no</t>
  </si>
  <si>
    <t>svincolo</t>
  </si>
  <si>
    <t>RS</t>
  </si>
  <si>
    <t>201-500</t>
  </si>
  <si>
    <t>turistico-ricettivo</t>
  </si>
  <si>
    <t>mediocre</t>
  </si>
  <si>
    <t>palazzo</t>
  </si>
  <si>
    <t>intonaco</t>
  </si>
  <si>
    <t>2 - archi-angolari in pietra-muratura</t>
  </si>
  <si>
    <t>2 - aperture</t>
  </si>
  <si>
    <t>muri in pietra da taglio</t>
  </si>
  <si>
    <t>vulnerabilità localizzate</t>
  </si>
  <si>
    <t>laterizie</t>
  </si>
  <si>
    <t>giardino-parco storico</t>
  </si>
  <si>
    <t>strada bianca</t>
  </si>
  <si>
    <t>500-1000</t>
  </si>
  <si>
    <t>Gaggio</t>
  </si>
  <si>
    <t>501-1000</t>
  </si>
  <si>
    <t>produttivo-direzionale</t>
  </si>
  <si>
    <t>cattivo</t>
  </si>
  <si>
    <t>schiera</t>
  </si>
  <si>
    <t>mattoni</t>
  </si>
  <si>
    <t>3 - rivestimenti-zoccolature-bugnati in pietra</t>
  </si>
  <si>
    <t>3 - infissi in lamiera-PVC-alluminio</t>
  </si>
  <si>
    <t>muri in pietrame irregolare</t>
  </si>
  <si>
    <t>vulnerabilità diffuse</t>
  </si>
  <si>
    <t>cementizie</t>
  </si>
  <si>
    <t>non di pregio</t>
  </si>
  <si>
    <t>1000-3000</t>
  </si>
  <si>
    <t>Manzolino</t>
  </si>
  <si>
    <t>RT</t>
  </si>
  <si>
    <t>1001-1500</t>
  </si>
  <si>
    <t>commerciale</t>
  </si>
  <si>
    <t>forte degrado</t>
  </si>
  <si>
    <t>torre</t>
  </si>
  <si>
    <t>pietra-intonaco</t>
  </si>
  <si>
    <t>4 - gelosie in muratura</t>
  </si>
  <si>
    <t>4 - balconi</t>
  </si>
  <si>
    <t>muri misti pietrame-laterizio</t>
  </si>
  <si>
    <t>parzialmente crollate</t>
  </si>
  <si>
    <t>miste legno-laterizio</t>
  </si>
  <si>
    <t>&gt; 3000</t>
  </si>
  <si>
    <t>Panzano</t>
  </si>
  <si>
    <t>1501-2000</t>
  </si>
  <si>
    <t>rudere</t>
  </si>
  <si>
    <t>residenza urbana</t>
  </si>
  <si>
    <t>mattoni-intonaco</t>
  </si>
  <si>
    <t>5 - bifore-trifore</t>
  </si>
  <si>
    <t>5 - copertura a falde sfalsate-piane</t>
  </si>
  <si>
    <t>muri misti laterizio-calcestruzzo</t>
  </si>
  <si>
    <t>miste cementizie</t>
  </si>
  <si>
    <t>Piumazzo</t>
  </si>
  <si>
    <t>OLTRE 2000</t>
  </si>
  <si>
    <t>residenza rurale</t>
  </si>
  <si>
    <t>pietra-mattoni</t>
  </si>
  <si>
    <t>6 - cornici-cornicioni</t>
  </si>
  <si>
    <t>6 - copertura in lamiera-eternit</t>
  </si>
  <si>
    <t>telaio in c.a.</t>
  </si>
  <si>
    <t>Rastellino</t>
  </si>
  <si>
    <t>manufatto accessorio</t>
  </si>
  <si>
    <t>7 - parapetti-mensole in pietra-cotto</t>
  </si>
  <si>
    <t>7 - abbaini-camini</t>
  </si>
  <si>
    <t>Recovato</t>
  </si>
  <si>
    <t>fienile</t>
  </si>
  <si>
    <t>8 - loggia-portico</t>
  </si>
  <si>
    <t>8 - tamponamenti-rivestimenti</t>
  </si>
  <si>
    <t>Riolo</t>
  </si>
  <si>
    <t>stalla</t>
  </si>
  <si>
    <t>9 - scalone esterno</t>
  </si>
  <si>
    <t>9 - strutture in c.a. a vista</t>
  </si>
  <si>
    <t>Casale California</t>
  </si>
  <si>
    <t>stalla-fienile</t>
  </si>
  <si>
    <t>10 - opere in ferro battuto</t>
  </si>
  <si>
    <t>10 - scale esterne</t>
  </si>
  <si>
    <t>Casale Fabbreria</t>
  </si>
  <si>
    <t>residenza rurale-stalla-fienile</t>
  </si>
  <si>
    <t>11 - stemmi-lapidi-edicole-nicchie-rosoni</t>
  </si>
  <si>
    <t>11 - pensiline-tettoie</t>
  </si>
  <si>
    <t>Casale Maccaferra</t>
  </si>
  <si>
    <t>caseificio</t>
  </si>
  <si>
    <t>12 - inferriate-ringhiere</t>
  </si>
  <si>
    <t>Casale Sant'Antonio</t>
  </si>
  <si>
    <t>fornace</t>
  </si>
  <si>
    <t>13 - impianti esterni</t>
  </si>
  <si>
    <t>mulino</t>
  </si>
  <si>
    <t>Madonna dell'Oppio</t>
  </si>
  <si>
    <t>frantoio</t>
  </si>
  <si>
    <t>Pilastrello</t>
  </si>
  <si>
    <t>monastero-convento</t>
  </si>
  <si>
    <t>Pioppa</t>
  </si>
  <si>
    <t>oratorio-cappella</t>
  </si>
  <si>
    <t>Bottega Nuova</t>
  </si>
  <si>
    <t>chiesa-abbazia</t>
  </si>
  <si>
    <t>ospedale</t>
  </si>
  <si>
    <t>teatro</t>
  </si>
  <si>
    <t>municipio</t>
  </si>
  <si>
    <t>caserma</t>
  </si>
  <si>
    <t>stazione ferroviaria</t>
  </si>
  <si>
    <t>151 AAP</t>
  </si>
  <si>
    <t>152 AAP</t>
  </si>
  <si>
    <t>153 AAP</t>
  </si>
  <si>
    <t>154 AAP</t>
  </si>
  <si>
    <t>160 AVA</t>
  </si>
  <si>
    <t>161 APA</t>
  </si>
  <si>
    <t>162 AVA</t>
  </si>
  <si>
    <t>163 AVP</t>
  </si>
  <si>
    <t>164 AVA</t>
  </si>
  <si>
    <t>165 APA</t>
  </si>
  <si>
    <t>166 AVA</t>
  </si>
  <si>
    <t>3 AD</t>
  </si>
  <si>
    <t>4 AD</t>
  </si>
  <si>
    <t>5 AD</t>
  </si>
  <si>
    <t>6 AD</t>
  </si>
  <si>
    <t>7 AC.c</t>
  </si>
  <si>
    <t>8 AC.c</t>
  </si>
  <si>
    <t>9 AC.d</t>
  </si>
  <si>
    <t>10 AR</t>
  </si>
  <si>
    <t>11 AC.c</t>
  </si>
  <si>
    <t>12 AC.c</t>
  </si>
  <si>
    <t>13 AC.c</t>
  </si>
  <si>
    <t>14 AC.a</t>
  </si>
  <si>
    <t>15 AC.c</t>
  </si>
  <si>
    <t>16 AC.c</t>
  </si>
  <si>
    <t>17 AC.a</t>
  </si>
  <si>
    <t>18 AC.a</t>
  </si>
  <si>
    <t>19 AC.a</t>
  </si>
  <si>
    <t>20 AC.c</t>
  </si>
  <si>
    <t>21 AC.c</t>
  </si>
  <si>
    <t>22 AC.c</t>
  </si>
  <si>
    <t>23 AC.c</t>
  </si>
  <si>
    <t>24 AC.c</t>
  </si>
  <si>
    <t>25 AC.d</t>
  </si>
  <si>
    <t>26 AC.d</t>
  </si>
  <si>
    <t>27 AR</t>
  </si>
  <si>
    <t>28 AC.d</t>
  </si>
  <si>
    <t>29 AND</t>
  </si>
  <si>
    <t>30 APC.a</t>
  </si>
  <si>
    <t>31 APC.b</t>
  </si>
  <si>
    <t>32 APC.b</t>
  </si>
  <si>
    <t>33 APC.b</t>
  </si>
  <si>
    <t>34 APC.a</t>
  </si>
  <si>
    <t>35 APC.b</t>
  </si>
  <si>
    <t>36 APC.b</t>
  </si>
  <si>
    <t>37 APC.a</t>
  </si>
  <si>
    <t>38 ARP</t>
  </si>
  <si>
    <t>39 APC.b</t>
  </si>
  <si>
    <t>40 AD</t>
  </si>
  <si>
    <t>41 ARP</t>
  </si>
  <si>
    <t>42 AND</t>
  </si>
  <si>
    <t>43 AND</t>
  </si>
  <si>
    <t>44 APC.b</t>
  </si>
  <si>
    <t>45 AD</t>
  </si>
  <si>
    <t>46 AD</t>
  </si>
  <si>
    <t>47 ARP</t>
  </si>
  <si>
    <t>50 ANP</t>
  </si>
  <si>
    <t>51 AN</t>
  </si>
  <si>
    <t>52 AN</t>
  </si>
  <si>
    <t>53 AN</t>
  </si>
  <si>
    <t>54 AN</t>
  </si>
  <si>
    <t>55 AN</t>
  </si>
  <si>
    <t>58 ANP</t>
  </si>
  <si>
    <t>61 AC.b</t>
  </si>
  <si>
    <t>62 AC.a</t>
  </si>
  <si>
    <t>63 AC.a</t>
  </si>
  <si>
    <t>64 AD</t>
  </si>
  <si>
    <t>65 APC.c</t>
  </si>
  <si>
    <t>66 APC.c</t>
  </si>
  <si>
    <t>68 AC.d</t>
  </si>
  <si>
    <t>69 APC.c</t>
  </si>
  <si>
    <t>70 ANP</t>
  </si>
  <si>
    <t>71 AN</t>
  </si>
  <si>
    <t>72 AN</t>
  </si>
  <si>
    <t>73 AN</t>
  </si>
  <si>
    <t>74 AN</t>
  </si>
  <si>
    <t>78 AC.d</t>
  </si>
  <si>
    <t>81 AC.b</t>
  </si>
  <si>
    <t>82 APC.c</t>
  </si>
  <si>
    <t>83 AN</t>
  </si>
  <si>
    <t>84 AN</t>
  </si>
  <si>
    <t>85 AR</t>
  </si>
  <si>
    <t>86 AD</t>
  </si>
  <si>
    <t>87 AD</t>
  </si>
  <si>
    <t>88 AND</t>
  </si>
  <si>
    <t>89 AN</t>
  </si>
  <si>
    <t>90 AC.b</t>
  </si>
  <si>
    <t>91 AN</t>
  </si>
  <si>
    <t>92 APC.c</t>
  </si>
  <si>
    <t>93 AN</t>
  </si>
  <si>
    <t>94 AC.c</t>
  </si>
  <si>
    <t>95 AR</t>
  </si>
  <si>
    <t>96 AR</t>
  </si>
  <si>
    <t>97 AND</t>
  </si>
  <si>
    <t>98 AC.d</t>
  </si>
  <si>
    <t>99 APC.b</t>
  </si>
  <si>
    <t>100 AC.b</t>
  </si>
  <si>
    <t>101 AC.c</t>
  </si>
  <si>
    <t>102 APC.b</t>
  </si>
  <si>
    <t>103 APC.b</t>
  </si>
  <si>
    <t>104 AN</t>
  </si>
  <si>
    <t>105 AND</t>
  </si>
  <si>
    <t>106 ARP</t>
  </si>
  <si>
    <t>107 AR</t>
  </si>
  <si>
    <t>108 AND</t>
  </si>
  <si>
    <t>110 AC.b</t>
  </si>
  <si>
    <t>111 AN</t>
  </si>
  <si>
    <t>112 AN</t>
  </si>
  <si>
    <t>113 AR</t>
  </si>
  <si>
    <t>115 AC.c</t>
  </si>
  <si>
    <t>116 APC.c</t>
  </si>
  <si>
    <t>117 AR</t>
  </si>
  <si>
    <t>120 AC.d</t>
  </si>
  <si>
    <t>130 AC.d</t>
  </si>
  <si>
    <t>131 AN</t>
  </si>
  <si>
    <t>132 AND</t>
  </si>
  <si>
    <t>135 AC.c</t>
  </si>
  <si>
    <t>137 AC.d</t>
  </si>
  <si>
    <t>138 AD</t>
  </si>
  <si>
    <t>167 AND</t>
  </si>
  <si>
    <t>168 AND</t>
  </si>
  <si>
    <t>169 AND</t>
  </si>
  <si>
    <t>170 ANP</t>
  </si>
  <si>
    <t>171 AD</t>
  </si>
  <si>
    <t>IDENTIFICAZIONE DELL'EDIFICIO</t>
  </si>
  <si>
    <t>indicare se territorio urbanizzato, urbanizzabile o rurale (scegliere da elenco)</t>
  </si>
  <si>
    <t>indicare la frazione / nucleo abitato più prossimo (scegliere da elenco)</t>
  </si>
  <si>
    <t>indicare eventuale toponimo dei luoghi</t>
  </si>
  <si>
    <t>indicare il numero civico</t>
  </si>
  <si>
    <t>indicare il foglio di mappa catastale</t>
  </si>
  <si>
    <t>indicare il numero della particella catastale</t>
  </si>
  <si>
    <t>indicare l'eventuale subalterno catastale (solo quando la particella catastale di appartenenza non definisce univocamente il fabbricato)</t>
  </si>
  <si>
    <t>ISTANZA E MOTIVAZIONE</t>
  </si>
  <si>
    <t>indicare se trattasi di istanza di riclassificazione oppure di svincolo (scegliere da elenco)</t>
  </si>
  <si>
    <t>indicare l'attuale categoria d'intervento attribuita dal PSC (scegliere da elenco)</t>
  </si>
  <si>
    <t>indicare la categoria d'intervento proposta in variazione (scegliere da elenco)</t>
  </si>
  <si>
    <t>indicare sinteticamente la motivazione dell'istanza</t>
  </si>
  <si>
    <t>CARATTERISTICHE DELL'EDIFICIO</t>
  </si>
  <si>
    <t>indicare la consistenza volumetrica approssimata (scegliere da elenco)</t>
  </si>
  <si>
    <t>indicare se il fabbricato è attualmente in uso (sì/no)</t>
  </si>
  <si>
    <t>indicare la categoria d'uso attuale del fabbricato (scegliere da elenco)</t>
  </si>
  <si>
    <t>indicare la tipologia edilizia originaria del fabbricato (scegliere da elenco)</t>
  </si>
  <si>
    <t>indicare lo stato di conservazione del fabbricato (scegliere da elenco)</t>
  </si>
  <si>
    <t>indicare se sono presenti superfetazioni (sì/no)</t>
  </si>
  <si>
    <t>indicare la tipologia di paramenti delle facciate (scegliere da elenco)</t>
  </si>
  <si>
    <t>indicare la tipologia  delle strutture verticali (scegliere da elenco)</t>
  </si>
  <si>
    <t>STATO STRUTT VERT</t>
  </si>
  <si>
    <t>indicare lo stato di conservazione  delle strutture verticali (scegliere da elenco)</t>
  </si>
  <si>
    <t>indicare la tipologia  delle strutture orizzontali (scegliere da elenco)</t>
  </si>
  <si>
    <t>STATO STRUTT ORIZZ</t>
  </si>
  <si>
    <t>indicare lo stato di conservazione  delle strutture orizzontali (scegliere da elenco)</t>
  </si>
  <si>
    <t>indicare l'eventuale presenza di elementi arborei/arbustivi di pregio (sì/no)</t>
  </si>
  <si>
    <t>ACCESSIBILITA'</t>
  </si>
  <si>
    <t>indicare la tipologia della viabilità di accesso carrabile (scegliere da elenco)</t>
  </si>
  <si>
    <t>indicare la distanza dalla pubblica via (scegliere da elenco)</t>
  </si>
  <si>
    <t>indicare l'eventuale accessibilità ciclabile (sì/no)</t>
  </si>
  <si>
    <t>INTERVENTI EDILIZI</t>
  </si>
  <si>
    <t>indicare la tipogia d'intervento tra le seguenti: manutentiva (MO, MS), conservativa (RRC, RS) e trasformativa (RE, RT) (scegliere da elenco)
nel caso in cui il fabbricato sia stato oggetto di più interventi, indicare quello che ha determinato le trasformazioni più significative</t>
  </si>
  <si>
    <t>indicare l'anno (anche presunto) d'intervento</t>
  </si>
  <si>
    <t>inserire l'ambito di PSC in cui si trova l'edificio (scegliere da elenco)</t>
  </si>
  <si>
    <t>indicare eventuali elementi architettonico-decorativi di pregio (scegliere da elenco)</t>
  </si>
  <si>
    <t>0-100</t>
  </si>
  <si>
    <t>100-500</t>
  </si>
  <si>
    <t>indicare eventuali elementi incongrui (scegliere da elenco)</t>
  </si>
  <si>
    <t>indicare se l'immobile è stato oggetto di interventi edilizi (sì/no)</t>
  </si>
  <si>
    <t>manutentivo (MO/MS)</t>
  </si>
  <si>
    <t>conservativo (RRC/RS)</t>
  </si>
  <si>
    <t>trasformativo (RE/RT)</t>
  </si>
  <si>
    <t>CATEGORIA ATT</t>
  </si>
  <si>
    <t>CATEGORIA ATTUALE</t>
  </si>
  <si>
    <t>CATEGORIA PROPOSTA</t>
  </si>
  <si>
    <t>STATO CONSERVAZIONE</t>
  </si>
  <si>
    <t>ACCESSIBILITA CARRABILE</t>
  </si>
  <si>
    <t>DISTANZA VIA PUBBLICA</t>
  </si>
  <si>
    <t>DISTANZA TPL/STAZIONE</t>
  </si>
  <si>
    <t>indicare la distanza da fermate di linee di trasporto pubblico locale o se più prossima, dalla stazione dei treni (scegliere da elenco)</t>
  </si>
  <si>
    <t>CATEGORIA PROP</t>
  </si>
  <si>
    <t>USO ATTUALE</t>
  </si>
  <si>
    <t>ACCESSIBLITA CARRABILE</t>
  </si>
  <si>
    <t>ACCESSIBILITA CICLABILE</t>
  </si>
  <si>
    <t>TIPO INTERVENTO</t>
  </si>
  <si>
    <t>ANNO INTERVENTO</t>
  </si>
  <si>
    <t>zona parchi rurali</t>
  </si>
  <si>
    <t>COMUNE DI CASTELFRANCO EMILIA</t>
  </si>
  <si>
    <t>SCHEDA EDIFICIO</t>
  </si>
  <si>
    <t>INDAGINE DEL PATRIMONIO EDILIZIO</t>
  </si>
  <si>
    <t>DATI GENERALI - LOCALIZZAZIONE DELL'EDIFICIO</t>
  </si>
  <si>
    <t>DATI CATASTALI:</t>
  </si>
  <si>
    <t>ACCESSIBILITÀ</t>
  </si>
  <si>
    <t>TRASFORMAZIONI EDILIZIE</t>
  </si>
  <si>
    <t>CODICE FABBRICATO</t>
  </si>
  <si>
    <t>indicare l'epoca di costruzione</t>
  </si>
  <si>
    <t>ELEMENTI DI PREGIO</t>
  </si>
  <si>
    <t>indicare se il fabbricato fa parte di un nucleo storico IS (sì/no) si veda il PSC</t>
  </si>
  <si>
    <t>se esistente, indicare il numero di CODICE FABBRICATO da desumersi dal file CARTO.DWG</t>
  </si>
  <si>
    <t>indicare il numero di CODICE ECOGRAFICO da desumersi dal file CARTO.DWG</t>
  </si>
  <si>
    <t>via CESARE ABBA</t>
  </si>
  <si>
    <t>via ABETONE</t>
  </si>
  <si>
    <t>via GIOVANNI ACERBI</t>
  </si>
  <si>
    <t>via ADAMELLO</t>
  </si>
  <si>
    <t>via GREGORIO AGNINI</t>
  </si>
  <si>
    <t>via ALBERGATI</t>
  </si>
  <si>
    <t>via VITTORIO ALFIERI</t>
  </si>
  <si>
    <t>via DANTE ALIGHIERI</t>
  </si>
  <si>
    <t>via GIOVANNI AMENDOLA</t>
  </si>
  <si>
    <t>via GIUSEPPE ANDREOLI</t>
  </si>
  <si>
    <t>via ARBOREO</t>
  </si>
  <si>
    <t>via ARCHIMEDE</t>
  </si>
  <si>
    <t>via LUDOVICO ARIOSTO</t>
  </si>
  <si>
    <t>via degli ARROTINI</t>
  </si>
  <si>
    <t>via dell’ARTIGIANATO</t>
  </si>
  <si>
    <t>via ASIAGO</t>
  </si>
  <si>
    <t>via FRATELLI BANDIERA</t>
  </si>
  <si>
    <t>via FRANCESCO BARACCA</t>
  </si>
  <si>
    <t>via IACOPO BAROZZI</t>
  </si>
  <si>
    <t>via EUGENIO BARSANTI</t>
  </si>
  <si>
    <t>via UGO BASSI</t>
  </si>
  <si>
    <t>via BASTARDA</t>
  </si>
  <si>
    <t>via CESARE BATTISTI</t>
  </si>
  <si>
    <t>via BELFIORE</t>
  </si>
  <si>
    <t>via VINCENZO BELLINI</t>
  </si>
  <si>
    <t>via BELVEDERE</t>
  </si>
  <si>
    <t>piazza AUSANO BERGAMINI</t>
  </si>
  <si>
    <t>via GIAN LORENZO BERNINI</t>
  </si>
  <si>
    <t>via FRANCESCO BERTELLI</t>
  </si>
  <si>
    <t>via BINI</t>
  </si>
  <si>
    <t>via BISENTOLO</t>
  </si>
  <si>
    <t>via NINO BIXIO</t>
  </si>
  <si>
    <t>via ARRIGO BOITO</t>
  </si>
  <si>
    <t>via GIOVANNI BOLDINI</t>
  </si>
  <si>
    <t>via GIOVANNI ALFONSO BORELLI</t>
  </si>
  <si>
    <t>via BORSARI</t>
  </si>
  <si>
    <t>via SANDRO BOTTICELLI</t>
  </si>
  <si>
    <t>via BRAMANTE</t>
  </si>
  <si>
    <t>via BRENTA</t>
  </si>
  <si>
    <t>via FILIPPO BRUNELLESCHI</t>
  </si>
  <si>
    <t>via ETTORE BRUNI</t>
  </si>
  <si>
    <t>via BUCO</t>
  </si>
  <si>
    <t>via MICHELANGELO BUONARROTI</t>
  </si>
  <si>
    <t>via BUONVINO</t>
  </si>
  <si>
    <t>via BRUNO BUOZZI</t>
  </si>
  <si>
    <t>via FRATELLI CAIROLI</t>
  </si>
  <si>
    <t>via dei CALZOLAI</t>
  </si>
  <si>
    <t>via CANALE</t>
  </si>
  <si>
    <t>via CANALETTO</t>
  </si>
  <si>
    <t>via CANAL TORBIDO</t>
  </si>
  <si>
    <t>via CANOLA</t>
  </si>
  <si>
    <t>via ANTONIO CANOVA</t>
  </si>
  <si>
    <t>via CAPPI</t>
  </si>
  <si>
    <t>via CARAVAGGIO</t>
  </si>
  <si>
    <t>via GIOSUE’CARDUCCI</t>
  </si>
  <si>
    <t>via CARLETTO</t>
  </si>
  <si>
    <t>via CARREGGIATA</t>
  </si>
  <si>
    <t>via dei CARRETTIERI</t>
  </si>
  <si>
    <t>via CARSO</t>
  </si>
  <si>
    <t>via CARTIERA</t>
  </si>
  <si>
    <t>via CASE BRUCIATE</t>
  </si>
  <si>
    <t>via CASELLO</t>
  </si>
  <si>
    <t>via CASE NUOVE</t>
  </si>
  <si>
    <t>via CASSOLA DI SOPRA</t>
  </si>
  <si>
    <t>via CASSOLA DI SOTTO</t>
  </si>
  <si>
    <t>via CASTELGINEPRO</t>
  </si>
  <si>
    <t>via CASTELLO</t>
  </si>
  <si>
    <t>via CASTIGLIONE</t>
  </si>
  <si>
    <t>via ALFREDO CAVAZZI</t>
  </si>
  <si>
    <t>piazza "CAVALIERI DI</t>
  </si>
  <si>
    <t>VITTORIO VENETO"</t>
  </si>
  <si>
    <t>via CELESTE</t>
  </si>
  <si>
    <t>via BENVENUTO CELLINI</t>
  </si>
  <si>
    <t>via CENTRA</t>
  </si>
  <si>
    <t>via FRATELLI CERVI</t>
  </si>
  <si>
    <t>via CERVINO</t>
  </si>
  <si>
    <t>via CHIESA</t>
  </si>
  <si>
    <t>via CHIUSONE</t>
  </si>
  <si>
    <t>via CIMABUE</t>
  </si>
  <si>
    <t>via CIMITERO</t>
  </si>
  <si>
    <t>via CIMONE</t>
  </si>
  <si>
    <t>via CIRCONDARIA NORD</t>
  </si>
  <si>
    <t>via CIRCONDARIA SUD</t>
  </si>
  <si>
    <t>via CIRIONE</t>
  </si>
  <si>
    <t>via CLAUDIA</t>
  </si>
  <si>
    <t>via COMMENDA</t>
  </si>
  <si>
    <t>via del COMMERCIO</t>
  </si>
  <si>
    <t>via della CONCILIAZIONE</t>
  </si>
  <si>
    <t>via FEDERICO CONFALONIERI</t>
  </si>
  <si>
    <t>via NICOLO’COPERNICO</t>
  </si>
  <si>
    <t>via dei CORDAI</t>
  </si>
  <si>
    <t>via CORREGGIO</t>
  </si>
  <si>
    <t>via ANDREA COSTA</t>
  </si>
  <si>
    <t>via della COSTITUZIONE</t>
  </si>
  <si>
    <t>via TRANQUILLO CREMONA</t>
  </si>
  <si>
    <t>via DON LUIGI CRESPELLANI</t>
  </si>
  <si>
    <t>piazza EUGENIO CURIEL</t>
  </si>
  <si>
    <t>via DOMENICO DAL BAGNO</t>
  </si>
  <si>
    <t>via DALLA VACCA</t>
  </si>
  <si>
    <t>via GABRIELE D'ANNUNZIO</t>
  </si>
  <si>
    <t>via LEONARDO DA VINCI</t>
  </si>
  <si>
    <t>via GABRIELLA DEGLI ESPOSTI</t>
  </si>
  <si>
    <t>via DELLA VILLA</t>
  </si>
  <si>
    <t>via DELLE GRAZIE</t>
  </si>
  <si>
    <t>via DONATELLO</t>
  </si>
  <si>
    <t>via ANGELO DONDI</t>
  </si>
  <si>
    <t>via DUE GIUGNO</t>
  </si>
  <si>
    <t>via EMILIA EST</t>
  </si>
  <si>
    <t>via EMILIA OVEST</t>
  </si>
  <si>
    <t>via degli ETRUSCHI</t>
  </si>
  <si>
    <t>via dei FABBRI</t>
  </si>
  <si>
    <t>via dei FALEGNAMI</t>
  </si>
  <si>
    <t>via LUIGI CARLO FARINI</t>
  </si>
  <si>
    <t>via FASANI</t>
  </si>
  <si>
    <t>via GIOVANNI FATTORI</t>
  </si>
  <si>
    <t>via ENRICO FERMI</t>
  </si>
  <si>
    <t>via FABIO FILZI</t>
  </si>
  <si>
    <t>via FIUMAZZO</t>
  </si>
  <si>
    <t>via ANTONIO FOGAZZARO</t>
  </si>
  <si>
    <t>via GAETANO FONTANA</t>
  </si>
  <si>
    <t>via FORCAIA</t>
  </si>
  <si>
    <t>via della FORNACE</t>
  </si>
  <si>
    <t>via dei FORNAI</t>
  </si>
  <si>
    <t>via FORO GALLICO</t>
  </si>
  <si>
    <t>via FORTE URBANO</t>
  </si>
  <si>
    <t>via UGO FOSCOLO</t>
  </si>
  <si>
    <t>via FOSSA VECCHIA</t>
  </si>
  <si>
    <t>via FOSSE ARDEATINE</t>
  </si>
  <si>
    <t>via FOSSOLI</t>
  </si>
  <si>
    <t>via GAIDELLO</t>
  </si>
  <si>
    <t>via GALANTE</t>
  </si>
  <si>
    <t>via GALILEO GALILEI</t>
  </si>
  <si>
    <t>via GALLETTO</t>
  </si>
  <si>
    <t>via GALVANA</t>
  </si>
  <si>
    <t>via ENNIO GARAGNANI</t>
  </si>
  <si>
    <t>piazza GIUSEPPE GARIBALDI</t>
  </si>
  <si>
    <t>via GARZOLE’</t>
  </si>
  <si>
    <t>via GAVILLE</t>
  </si>
  <si>
    <t>via GELSO</t>
  </si>
  <si>
    <t>via VASCO GEMINELLI</t>
  </si>
  <si>
    <t>via GHIARATA</t>
  </si>
  <si>
    <t>via GIORGIONE</t>
  </si>
  <si>
    <t>via GIOTTO</t>
  </si>
  <si>
    <t>via PIERO GOBETTI</t>
  </si>
  <si>
    <t>piazza ANTONIO GRAMSCI</t>
  </si>
  <si>
    <t>via GRAZIOSA</t>
  </si>
  <si>
    <t>via GUERCINO</t>
  </si>
  <si>
    <t>via DOMENICO GUERRAZZI</t>
  </si>
  <si>
    <t>via IMPERIALE</t>
  </si>
  <si>
    <t>via INDIPENDENZA</t>
  </si>
  <si>
    <t>via dell’INDUSTRIA</t>
  </si>
  <si>
    <t>via INFERNETTO</t>
  </si>
  <si>
    <t>via INFERNO</t>
  </si>
  <si>
    <t>via ISONZO</t>
  </si>
  <si>
    <t>via LARGA</t>
  </si>
  <si>
    <t>via LARICE</t>
  </si>
  <si>
    <t>via LAVICHIELLE</t>
  </si>
  <si>
    <t>via del LAVORO</t>
  </si>
  <si>
    <t>via GIACOMO LEOPARDI</t>
  </si>
  <si>
    <t>via della LIBERTA’</t>
  </si>
  <si>
    <t>via ANTONIO LIGABUE</t>
  </si>
  <si>
    <t>via LIGURIA</t>
  </si>
  <si>
    <t>via LODA</t>
  </si>
  <si>
    <t>via LOMBARDIA</t>
  </si>
  <si>
    <t>via ANDREA LONGHI</t>
  </si>
  <si>
    <t>via LUNGA</t>
  </si>
  <si>
    <t>via MAGENTA</t>
  </si>
  <si>
    <t>via MALCANTONE</t>
  </si>
  <si>
    <t>via MARCELLO MALPIGHI</t>
  </si>
  <si>
    <t>via GOFFREDO MAMELI</t>
  </si>
  <si>
    <t>via LUCIANO MANARA</t>
  </si>
  <si>
    <t>via del MANISCALCO</t>
  </si>
  <si>
    <t>via ANDREA MANTEGNA</t>
  </si>
  <si>
    <t>via MANTOVANA</t>
  </si>
  <si>
    <t>via LODOVICO MANTOVANI</t>
  </si>
  <si>
    <t>via MANZOLINO EST</t>
  </si>
  <si>
    <t>via MANZOLINO OVEST</t>
  </si>
  <si>
    <t>via ALESSANDRO MANZONI</t>
  </si>
  <si>
    <t>via GUGLIELMO MARCONI</t>
  </si>
  <si>
    <t>via MARMOLADA</t>
  </si>
  <si>
    <t>via MARSALA</t>
  </si>
  <si>
    <t>via MARTA</t>
  </si>
  <si>
    <t>corso MARTIRI</t>
  </si>
  <si>
    <t>via CARLO MARX</t>
  </si>
  <si>
    <t>via MARZABOTTO</t>
  </si>
  <si>
    <t>via MASACCIO</t>
  </si>
  <si>
    <t>via PIETRO MASCAGNI</t>
  </si>
  <si>
    <t>piazza GIACOMO MATTEOTTI</t>
  </si>
  <si>
    <t>via MAVORA</t>
  </si>
  <si>
    <t>via MAZZETTO</t>
  </si>
  <si>
    <t>via GIUSEPPE MAZZINI</t>
  </si>
  <si>
    <t>via MEDAGLIE D'ORO</t>
  </si>
  <si>
    <t>via CIRO MENOTTI</t>
  </si>
  <si>
    <t>via MENTANA</t>
  </si>
  <si>
    <t>via ANTONIIO MEUCCI</t>
  </si>
  <si>
    <t>via MILAZZO</t>
  </si>
  <si>
    <t>via dei MILLE</t>
  </si>
  <si>
    <t>via Don GIOVANNI MINZONI</t>
  </si>
  <si>
    <t>via MISLINO</t>
  </si>
  <si>
    <t>via AMEDEO MODIGLIANI</t>
  </si>
  <si>
    <t>via MOLINO DOLO</t>
  </si>
  <si>
    <t>via Don ELIO MONARI</t>
  </si>
  <si>
    <t>via MONCENISIO</t>
  </si>
  <si>
    <t>via MONCHIO</t>
  </si>
  <si>
    <t>via MONTE BIANCO</t>
  </si>
  <si>
    <t>via MONTEGRAPPA</t>
  </si>
  <si>
    <t>via MONVISO</t>
  </si>
  <si>
    <t>via GAETANO MORANDI</t>
  </si>
  <si>
    <t>via MORANO</t>
  </si>
  <si>
    <t>piazza ALDO MORO</t>
  </si>
  <si>
    <t>via MORTA</t>
  </si>
  <si>
    <t>via FRATELLI MOSCARDINI</t>
  </si>
  <si>
    <t>via dei MUGNAI</t>
  </si>
  <si>
    <t>via "LODOVICO</t>
  </si>
  <si>
    <t>ANTONIO" MURATORI</t>
  </si>
  <si>
    <t>via MUZZA CORONA</t>
  </si>
  <si>
    <t>via MUZZA NUOVA</t>
  </si>
  <si>
    <t>via IPPOLITO NIEVO</t>
  </si>
  <si>
    <t>via NOCE</t>
  </si>
  <si>
    <t>via GUGLIELMO OBERDAN</t>
  </si>
  <si>
    <t>via OLMO</t>
  </si>
  <si>
    <t>via degli OMBRELLAI</t>
  </si>
  <si>
    <t>via ORTIGARA</t>
  </si>
  <si>
    <t>via ORTO</t>
  </si>
  <si>
    <t>via della PACE</t>
  </si>
  <si>
    <t>via ANTONIO PACINOTTI</t>
  </si>
  <si>
    <t>via PALESTRO</t>
  </si>
  <si>
    <t>via per PANZANO</t>
  </si>
  <si>
    <t>via PAPA GIOVANNI XXIII</t>
  </si>
  <si>
    <t>via PAOLO ANDREA PARENTI</t>
  </si>
  <si>
    <t>via GIUSEPPE PARINI</t>
  </si>
  <si>
    <t>via PAROLLARA</t>
  </si>
  <si>
    <t>via GIULIO PASTORE</t>
  </si>
  <si>
    <t>via PASTRENGO</t>
  </si>
  <si>
    <t>via PASUBIO</t>
  </si>
  <si>
    <t>via SILVIO PELLICO</t>
  </si>
  <si>
    <t>via PERUGINO</t>
  </si>
  <si>
    <t>via PESCHIERA</t>
  </si>
  <si>
    <t>via FRANCESCO PETRARCA</t>
  </si>
  <si>
    <t>via PIANESANI</t>
  </si>
  <si>
    <t>via PIAVE</t>
  </si>
  <si>
    <t>via GIUSEPPE PICCHIONI</t>
  </si>
  <si>
    <t>via PICCIOLI</t>
  </si>
  <si>
    <t>via PIELLA</t>
  </si>
  <si>
    <t>via PIEMONTE</t>
  </si>
  <si>
    <t>via PIEVE</t>
  </si>
  <si>
    <t>via PIOPPA</t>
  </si>
  <si>
    <t>via PIPA</t>
  </si>
  <si>
    <t>via CARLO PISACANE</t>
  </si>
  <si>
    <t>via PITAGORA</t>
  </si>
  <si>
    <t>via PIUMAZZO</t>
  </si>
  <si>
    <t>via dei PLATANI</t>
  </si>
  <si>
    <t>via EMILIO PO</t>
  </si>
  <si>
    <t>via PODGORA</t>
  </si>
  <si>
    <t>via AMILCARE PONCHIELLI</t>
  </si>
  <si>
    <t>via PORRETTO</t>
  </si>
  <si>
    <t>via CAMILLO PRAMPOLINI</t>
  </si>
  <si>
    <t>via PRATI</t>
  </si>
  <si>
    <t>via PRATO DEI MONTI</t>
  </si>
  <si>
    <t>via PRESANELLA</t>
  </si>
  <si>
    <t>via PRIMO MAGGIO</t>
  </si>
  <si>
    <t>via GIACOMO PUCCINI</t>
  </si>
  <si>
    <t>via PUNTA</t>
  </si>
  <si>
    <t>via QUARESIMA</t>
  </si>
  <si>
    <t>via QUATTRO NOVEMBRE</t>
  </si>
  <si>
    <t>via delle QUERCIE</t>
  </si>
  <si>
    <t>via SANZIO RAFFAELLO</t>
  </si>
  <si>
    <t>via AGOSTINO RAMELLI</t>
  </si>
  <si>
    <t>via RAMPA</t>
  </si>
  <si>
    <t>via per RASTELLINO</t>
  </si>
  <si>
    <t>via BRUNO RAZZINI</t>
  </si>
  <si>
    <t>via per RECOVATO</t>
  </si>
  <si>
    <t>via GUIDO RENI</t>
  </si>
  <si>
    <t>piazza della REPUBBLICA</t>
  </si>
  <si>
    <t>via della RESISTENZA</t>
  </si>
  <si>
    <t>via OTTORINO RESPIGHI</t>
  </si>
  <si>
    <t>via per RIOLO</t>
  </si>
  <si>
    <t>via RIPA INFERIORE</t>
  </si>
  <si>
    <t>via RIPA SUPERIORE</t>
  </si>
  <si>
    <t>via FRANCESCO RISMONDO</t>
  </si>
  <si>
    <t>via RISORGIMENTO</t>
  </si>
  <si>
    <t>via DON LUIGI RONCAGLI</t>
  </si>
  <si>
    <t>via RONCHI</t>
  </si>
  <si>
    <t>via SALVATOR ROSA</t>
  </si>
  <si>
    <t>via ROSARIO</t>
  </si>
  <si>
    <t>via FRATELLI ROSSELLI</t>
  </si>
  <si>
    <t>via GIOACCHINO ROSSINI</t>
  </si>
  <si>
    <t>via ROVERE</t>
  </si>
  <si>
    <t>via GIOVANNI RUFFINI</t>
  </si>
  <si>
    <t>via AURELIO SAFFI</t>
  </si>
  <si>
    <t>via DOMENICO NATALE SAIETTI</t>
  </si>
  <si>
    <t>via SALAROLO</t>
  </si>
  <si>
    <t>via SALICE</t>
  </si>
  <si>
    <t>via SALVETTO</t>
  </si>
  <si>
    <t>via SAMOGGIA</t>
  </si>
  <si>
    <t>via SAN CESARIO</t>
  </si>
  <si>
    <t>via SAN COLOMBANO</t>
  </si>
  <si>
    <t>via SAN DONNINO</t>
  </si>
  <si>
    <t>galleria SAN GIACOMO</t>
  </si>
  <si>
    <t>via SAN GIUSEPPE</t>
  </si>
  <si>
    <t>via SAN MICHELE</t>
  </si>
  <si>
    <t>via SANTA MARIA</t>
  </si>
  <si>
    <t>via SANT'ANNA</t>
  </si>
  <si>
    <t>via SAN VINCENZO</t>
  </si>
  <si>
    <t>via dei SARTI</t>
  </si>
  <si>
    <t>via NAZARIO SAURO</t>
  </si>
  <si>
    <t>via FERDINANDO SAVIOLI</t>
  </si>
  <si>
    <t>via della SCIENZA</t>
  </si>
  <si>
    <t>via SEBENICO</t>
  </si>
  <si>
    <t>via FRANCESCO SELMI</t>
  </si>
  <si>
    <t>via SERENI</t>
  </si>
  <si>
    <t>via LUIGI SETTEMBRINI</t>
  </si>
  <si>
    <t>via LUCA SIGNORELLI</t>
  </si>
  <si>
    <t>via ARONNE SIMONINI</t>
  </si>
  <si>
    <t>via SOLIMEI</t>
  </si>
  <si>
    <t>via SPALATO</t>
  </si>
  <si>
    <t>via SPARATE</t>
  </si>
  <si>
    <t>via degli SPAZZACAMINI</t>
  </si>
  <si>
    <t>via TITO SPERI</t>
  </si>
  <si>
    <t>via degli STAGNINI</t>
  </si>
  <si>
    <t>via VALTER TABACCHI</t>
  </si>
  <si>
    <t>via TAGLIAMENTO</t>
  </si>
  <si>
    <t>via PAOLO TAROZZI</t>
  </si>
  <si>
    <t>via TORQUATO TASSO</t>
  </si>
  <si>
    <t>via ALESSANDRO TASSONI</t>
  </si>
  <si>
    <t>via TEMIDE</t>
  </si>
  <si>
    <t>via GIAMBATTISTA TIEPOLO</t>
  </si>
  <si>
    <t>via TINTORETTO</t>
  </si>
  <si>
    <t>via dei TINTORI</t>
  </si>
  <si>
    <t>via GEROLAMO TIRABOSCHI</t>
  </si>
  <si>
    <t>via VECELLIO TIZIANO</t>
  </si>
  <si>
    <t>via CLAUDIO TOLOMEO</t>
  </si>
  <si>
    <t>via EVANGELISTA TORRICELLI</t>
  </si>
  <si>
    <t>via ENRICO TOTI</t>
  </si>
  <si>
    <t>via TRABUCCHI</t>
  </si>
  <si>
    <t>via TRIESTE</t>
  </si>
  <si>
    <t>via TRONCO</t>
  </si>
  <si>
    <t>via TURATI</t>
  </si>
  <si>
    <t>via UNCINO</t>
  </si>
  <si>
    <t>via UNITA’D'ITALIA</t>
  </si>
  <si>
    <t>via VALLE</t>
  </si>
  <si>
    <t>via VALLETTA</t>
  </si>
  <si>
    <t>via ORAZIO VECCHI</t>
  </si>
  <si>
    <t>via VENEZIA</t>
  </si>
  <si>
    <t>via VENTICINQUE APRILE</t>
  </si>
  <si>
    <t>via VENTI SETTEMBRE</t>
  </si>
  <si>
    <t>via VERDE’</t>
  </si>
  <si>
    <t>via GIUSEPPE VERDI</t>
  </si>
  <si>
    <t>via GIOVANNI VERGA</t>
  </si>
  <si>
    <t>via VERGANTI</t>
  </si>
  <si>
    <t>via PAOLO VERONESE</t>
  </si>
  <si>
    <t>via VIAZZA</t>
  </si>
  <si>
    <t>via UMBERTO VISCONTI</t>
  </si>
  <si>
    <t>piazza della VITTORIA</t>
  </si>
  <si>
    <t>via VITTORIO VENETO</t>
  </si>
  <si>
    <t>via VINCENZO VIVIANI</t>
  </si>
  <si>
    <t>via ALESSANDRO VOLTA</t>
  </si>
  <si>
    <t>via VOLTATA</t>
  </si>
  <si>
    <t>via VOLTURNO</t>
  </si>
  <si>
    <t>via LUIGI ZANASI</t>
  </si>
  <si>
    <t>via RICCARDO ZANDONAI</t>
  </si>
  <si>
    <t>via ZANOLINI</t>
  </si>
  <si>
    <t>via PALMIRO TOGLIATTI</t>
  </si>
  <si>
    <t>via PIETRO NENNI</t>
  </si>
  <si>
    <t>via delle NAZIONI</t>
  </si>
  <si>
    <t>via STAFFETTE PARTIGIANE</t>
  </si>
  <si>
    <t>via ALCIDE DE GASPERI</t>
  </si>
  <si>
    <t>via LUIGI EINAUDI</t>
  </si>
  <si>
    <t>via UGO LA MALFA</t>
  </si>
  <si>
    <t>via GIUSEPPE SARAGAT</t>
  </si>
  <si>
    <t>via CARLO CATTANEO</t>
  </si>
  <si>
    <t>via GUIDO GUINIZELLI</t>
  </si>
  <si>
    <t>via SOLFERINO</t>
  </si>
  <si>
    <t>piazza DON ZENO DI NOMADELFIA</t>
  </si>
  <si>
    <t>via CARLO ARMELLINI</t>
  </si>
  <si>
    <t>via della CASA COMUNALE</t>
  </si>
  <si>
    <t>via dei ROMANI</t>
  </si>
  <si>
    <t>via dei CELTI</t>
  </si>
  <si>
    <t>via dei LATINI</t>
  </si>
  <si>
    <t>via MAR ADRIATICO</t>
  </si>
  <si>
    <t>via MAR TIRRENO</t>
  </si>
  <si>
    <t>via del VILLANOVIANO</t>
  </si>
  <si>
    <t>via MONTE ROSA</t>
  </si>
  <si>
    <t>via VINCENZO GIOBERTI</t>
  </si>
  <si>
    <t>via dei CANTASTORIE</t>
  </si>
  <si>
    <t>via ADELMO BOLDRINI</t>
  </si>
  <si>
    <t>via MARINO PIAZZA</t>
  </si>
  <si>
    <t>via MARIO BRUZZI</t>
  </si>
  <si>
    <t>via FRANCIA</t>
  </si>
  <si>
    <t>via SPAGNA</t>
  </si>
  <si>
    <t>via PORTOGALLO</t>
  </si>
  <si>
    <t>via AUSTRIA</t>
  </si>
  <si>
    <t>via GERMANIA</t>
  </si>
  <si>
    <t>via EUROPA</t>
  </si>
  <si>
    <t>via LAGO DI GARDA</t>
  </si>
  <si>
    <t>via dell’AMICIZIA</t>
  </si>
  <si>
    <t>via della SOLIDARIETA’</t>
  </si>
  <si>
    <t>via CORTI FEUDALI</t>
  </si>
  <si>
    <t>via MAR MEDITERRANEO</t>
  </si>
  <si>
    <t>via MAESTRI DEL LAVORO</t>
  </si>
  <si>
    <t>via CADUTI SUL LAVORO</t>
  </si>
  <si>
    <t>via della TECNICA</t>
  </si>
  <si>
    <t>via CRISTOFORO COLOMBO</t>
  </si>
  <si>
    <t>via MAGELLANO</t>
  </si>
  <si>
    <t>via AMERIGO VESPUCCI</t>
  </si>
  <si>
    <t>via dei FIORI</t>
  </si>
  <si>
    <t>via dei CAMPI</t>
  </si>
  <si>
    <t>via PIETRO MELECCHI</t>
  </si>
  <si>
    <t>via DIEGO PADERNI</t>
  </si>
  <si>
    <t>via GIOVANNI GRONCHI</t>
  </si>
  <si>
    <t>via SANDRO PERTINI</t>
  </si>
  <si>
    <t>via ENRICO DE NICOLA</t>
  </si>
  <si>
    <t>via INGHILTERRA</t>
  </si>
  <si>
    <t>via LUSSEMBURGO</t>
  </si>
  <si>
    <t>piazza NAZIONI UNITE</t>
  </si>
  <si>
    <t>piazzale GABRIELE DI LALLO</t>
  </si>
  <si>
    <t>piazzale FRANCESCO ESPOSITO</t>
  </si>
  <si>
    <t>piazzale PAOLO FERRARI</t>
  </si>
  <si>
    <t>piazzale CADUTI IN GUERRA</t>
  </si>
  <si>
    <t>piazzale SAN NICOLA</t>
  </si>
  <si>
    <t>piazzale DUE AGOSTO 1980</t>
  </si>
  <si>
    <t>piazzale UNDICI SETTEMBRE 2001</t>
  </si>
  <si>
    <t>piazzale GRAZIA DELEDDA</t>
  </si>
  <si>
    <t>piazzale KENNEDY</t>
  </si>
  <si>
    <t>piazzale ENZO FERRARI</t>
  </si>
  <si>
    <t>piazzale BRAGLIA</t>
  </si>
  <si>
    <t>piazzale VITTIME DEL TERRORISMO</t>
  </si>
  <si>
    <t>piazzale SAN FRANCESCO</t>
  </si>
  <si>
    <t>piazzale SANTA CLELIA BARBIERI</t>
  </si>
  <si>
    <t>piazzale E. DE AMICIS</t>
  </si>
  <si>
    <t>piazzale ROBERTO RUFFILLI</t>
  </si>
  <si>
    <t>piazzale PAOLO BORSELLINO</t>
  </si>
  <si>
    <t>piazzale GIOVANNI FALCONE</t>
  </si>
  <si>
    <t>via MADRE TERESA DI CALCUTTA</t>
  </si>
  <si>
    <t>via PABLO PICASSO</t>
  </si>
  <si>
    <t>via GIORGIO DE CHIRICO</t>
  </si>
  <si>
    <t>via del PARMIGIANINO</t>
  </si>
  <si>
    <t>piazza della LIBERAZIONE</t>
  </si>
  <si>
    <t>via della CONCORDIA</t>
  </si>
  <si>
    <t>via dei LIUTAI</t>
  </si>
  <si>
    <t>via MARTIRI DELLE FOIBE</t>
  </si>
  <si>
    <t>via i CARRACCI</t>
  </si>
  <si>
    <t>via CORNELIO MALVASIA</t>
  </si>
  <si>
    <t>via SONATA</t>
  </si>
  <si>
    <t>viale PAUL HARRIS</t>
  </si>
  <si>
    <t>via BEATO ANGELICO</t>
  </si>
  <si>
    <t>via dei BOTTAI</t>
  </si>
  <si>
    <t>via UMBERTO BOCCIONI</t>
  </si>
  <si>
    <t>via DUCCIO DI BUONINSEGNA</t>
  </si>
  <si>
    <t>via GIOVANNI BUSACCHI</t>
  </si>
  <si>
    <t>piazzale MARKTREDVITZ</t>
  </si>
  <si>
    <t>via TOSCANA</t>
  </si>
  <si>
    <t>via UMBERTO TERRACINI</t>
  </si>
  <si>
    <t>via AMEDEO GORDINI</t>
  </si>
  <si>
    <t>via GENTILE DA FABRIANO</t>
  </si>
  <si>
    <t>tangenziale MARTIRI DEL PANARO - 17 DICEMBRE 1944</t>
  </si>
  <si>
    <t>via ANTONIO PREDIERI</t>
  </si>
  <si>
    <t>via COLOMBA ANTONIETTI</t>
  </si>
  <si>
    <t>via PAOLO EMILIO IMBRIANI</t>
  </si>
  <si>
    <t>via PIETRO MAGNI</t>
  </si>
  <si>
    <t>via CONSOLE AULO IRZIO</t>
  </si>
  <si>
    <t>via MANSIO ROMANA</t>
  </si>
  <si>
    <t>via FRIDA KAHLO</t>
  </si>
  <si>
    <t>via ARTEMISIA GENTILESCHI</t>
  </si>
  <si>
    <t>via SALVADOR DALI’</t>
  </si>
  <si>
    <t>indicare la denominazione della via, controllare la dicitura esatta nel foglio 3-Elenchi</t>
  </si>
  <si>
    <t>incongruo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</si>
</sst>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29" fillId="0" borderId="0" xfId="36" applyBorder="1" applyAlignment="1">
      <alignment vertical="center"/>
    </xf>
    <xf numFmtId="0" fontId="0" fillId="0" borderId="0" xfId="0" applyFill="1" applyAlignment="1">
      <alignment/>
    </xf>
    <xf numFmtId="0" fontId="0" fillId="0" borderId="15" xfId="0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19050</xdr:rowOff>
    </xdr:from>
    <xdr:to>
      <xdr:col>0</xdr:col>
      <xdr:colOff>571500</xdr:colOff>
      <xdr:row>2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rcRect r="64012"/>
        <a:stretch>
          <a:fillRect/>
        </a:stretch>
      </xdr:blipFill>
      <xdr:spPr>
        <a:xfrm>
          <a:off x="161925" y="38100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G\QUADRO%20CONOSCITIVO\Censimento-RUR\Classificazione%20ESb_202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scheda"/>
      <sheetName val="2-istruzioni"/>
      <sheetName val="3-elenchi"/>
      <sheetName val="4-viario"/>
      <sheetName val="5-scheda"/>
    </sheetNames>
    <sheetDataSet>
      <sheetData sheetId="2">
        <row r="2">
          <cell r="E2" t="str">
            <v>Capoluogo</v>
          </cell>
          <cell r="G2" t="str">
            <v>urbanizzato</v>
          </cell>
          <cell r="N2" t="str">
            <v>riclassificazione</v>
          </cell>
          <cell r="O2" t="str">
            <v>RE</v>
          </cell>
          <cell r="P2" t="str">
            <v>RRC</v>
          </cell>
          <cell r="S2" t="str">
            <v>FINO A 200</v>
          </cell>
          <cell r="T2" t="str">
            <v>sì</v>
          </cell>
          <cell r="U2" t="str">
            <v>residenziale</v>
          </cell>
          <cell r="V2" t="str">
            <v>buono-discreto</v>
          </cell>
          <cell r="X2" t="str">
            <v>villa</v>
          </cell>
          <cell r="Y2" t="str">
            <v>pietra</v>
          </cell>
          <cell r="AB2" t="str">
            <v>muri in laterizio</v>
          </cell>
          <cell r="AC2" t="str">
            <v>buono-discreto</v>
          </cell>
          <cell r="AD2" t="str">
            <v>lignee</v>
          </cell>
          <cell r="AF2" t="str">
            <v>elementi di pregio puntuali</v>
          </cell>
          <cell r="AG2" t="str">
            <v>strada asfaltata</v>
          </cell>
          <cell r="AH2" t="str">
            <v>0-500</v>
          </cell>
          <cell r="AL2" t="str">
            <v>manutentivo</v>
          </cell>
        </row>
        <row r="3">
          <cell r="E3" t="str">
            <v>Cavazzona</v>
          </cell>
          <cell r="G3" t="str">
            <v>urbanizzabile</v>
          </cell>
          <cell r="N3" t="str">
            <v>svincolo</v>
          </cell>
          <cell r="O3" t="str">
            <v>RRC</v>
          </cell>
          <cell r="P3" t="str">
            <v>RS</v>
          </cell>
          <cell r="S3" t="str">
            <v>201-500</v>
          </cell>
          <cell r="T3" t="str">
            <v>no</v>
          </cell>
          <cell r="U3" t="str">
            <v>turistico-ricettivo</v>
          </cell>
          <cell r="V3" t="str">
            <v>mediocre</v>
          </cell>
          <cell r="X3" t="str">
            <v>palazzo</v>
          </cell>
          <cell r="Y3" t="str">
            <v>intonaco</v>
          </cell>
          <cell r="AB3" t="str">
            <v>muri in pietra da taglio</v>
          </cell>
          <cell r="AC3" t="str">
            <v>vulnerabilità localizzate</v>
          </cell>
          <cell r="AD3" t="str">
            <v>laterizie</v>
          </cell>
          <cell r="AF3" t="str">
            <v>giardino-parco storico</v>
          </cell>
          <cell r="AG3" t="str">
            <v>strada bianca</v>
          </cell>
          <cell r="AH3" t="str">
            <v>500-1000</v>
          </cell>
          <cell r="AL3" t="str">
            <v>conservativo</v>
          </cell>
        </row>
        <row r="4">
          <cell r="E4" t="str">
            <v>Gaggio</v>
          </cell>
          <cell r="G4" t="str">
            <v>rurale</v>
          </cell>
          <cell r="O4" t="str">
            <v>RS</v>
          </cell>
          <cell r="P4" t="str">
            <v>non conservativa</v>
          </cell>
          <cell r="S4" t="str">
            <v>501-1000</v>
          </cell>
          <cell r="U4" t="str">
            <v>produttivo-direzionale</v>
          </cell>
          <cell r="V4" t="str">
            <v>cattivo</v>
          </cell>
          <cell r="X4" t="str">
            <v>schiera</v>
          </cell>
          <cell r="Y4" t="str">
            <v>mattoni</v>
          </cell>
          <cell r="AB4" t="str">
            <v>muri in pietrame irregolare</v>
          </cell>
          <cell r="AC4" t="str">
            <v>vulnerabilità diffuse</v>
          </cell>
          <cell r="AD4" t="str">
            <v>cementizie</v>
          </cell>
          <cell r="AF4" t="str">
            <v>non di pregio</v>
          </cell>
          <cell r="AH4" t="str">
            <v>1000-3000</v>
          </cell>
          <cell r="AL4" t="str">
            <v>trasformativo</v>
          </cell>
        </row>
        <row r="5">
          <cell r="E5" t="str">
            <v>Manzolino</v>
          </cell>
          <cell r="O5" t="str">
            <v>RT</v>
          </cell>
          <cell r="S5" t="str">
            <v>1001-1500</v>
          </cell>
          <cell r="U5" t="str">
            <v>commerciale</v>
          </cell>
          <cell r="V5" t="str">
            <v>forte degrado</v>
          </cell>
          <cell r="X5" t="str">
            <v>torre</v>
          </cell>
          <cell r="Y5" t="str">
            <v>pietra-intonaco</v>
          </cell>
          <cell r="AB5" t="str">
            <v>muri misti pietrame-laterizio</v>
          </cell>
          <cell r="AC5" t="str">
            <v>parzialmente crollate</v>
          </cell>
          <cell r="AD5" t="str">
            <v>miste legno-laterizio</v>
          </cell>
          <cell r="AH5" t="str">
            <v>&gt; 3000</v>
          </cell>
        </row>
        <row r="6">
          <cell r="E6" t="str">
            <v>Panzano</v>
          </cell>
          <cell r="O6" t="str">
            <v>non definita</v>
          </cell>
          <cell r="S6" t="str">
            <v>1501-2000</v>
          </cell>
          <cell r="U6" t="str">
            <v>rurale</v>
          </cell>
          <cell r="V6" t="str">
            <v>rudere</v>
          </cell>
          <cell r="X6" t="str">
            <v>residenza urbana</v>
          </cell>
          <cell r="Y6" t="str">
            <v>mattoni-intonaco</v>
          </cell>
          <cell r="AB6" t="str">
            <v>muri misti laterizio-calcestruzzo</v>
          </cell>
          <cell r="AD6" t="str">
            <v>miste cementizie</v>
          </cell>
        </row>
        <row r="7">
          <cell r="E7" t="str">
            <v>Piumazzo</v>
          </cell>
          <cell r="S7" t="str">
            <v>OLTRE 2000</v>
          </cell>
          <cell r="X7" t="str">
            <v>residenza rurale</v>
          </cell>
          <cell r="Y7" t="str">
            <v>pietra-mattoni</v>
          </cell>
          <cell r="AB7" t="str">
            <v>telaio in c.a.</v>
          </cell>
        </row>
        <row r="8">
          <cell r="E8" t="str">
            <v>Rastellino</v>
          </cell>
          <cell r="X8" t="str">
            <v>manufatto accessorio</v>
          </cell>
        </row>
        <row r="9">
          <cell r="E9" t="str">
            <v>Recovato</v>
          </cell>
          <cell r="X9" t="str">
            <v>fienile</v>
          </cell>
        </row>
        <row r="10">
          <cell r="E10" t="str">
            <v>Riolo</v>
          </cell>
          <cell r="X10" t="str">
            <v>stalla</v>
          </cell>
        </row>
        <row r="11">
          <cell r="E11" t="str">
            <v>Casale California</v>
          </cell>
          <cell r="X11" t="str">
            <v>stalla-fienile</v>
          </cell>
        </row>
        <row r="12">
          <cell r="E12" t="str">
            <v>Casale Fabbreria</v>
          </cell>
          <cell r="X12" t="str">
            <v>residenza rurale-stalla-fienile</v>
          </cell>
        </row>
        <row r="13">
          <cell r="E13" t="str">
            <v>Casale Maccaferra</v>
          </cell>
          <cell r="X13" t="str">
            <v>caseificio</v>
          </cell>
        </row>
        <row r="14">
          <cell r="E14" t="str">
            <v>Casale Sant'Antonio</v>
          </cell>
          <cell r="X14" t="str">
            <v>fornace</v>
          </cell>
        </row>
        <row r="15">
          <cell r="E15" t="str">
            <v>Madonna della Provvidenza</v>
          </cell>
          <cell r="X15" t="str">
            <v>mulino</v>
          </cell>
        </row>
        <row r="16">
          <cell r="E16" t="str">
            <v>Madonna dell'Oppio</v>
          </cell>
          <cell r="X16" t="str">
            <v>frantoio</v>
          </cell>
        </row>
        <row r="17">
          <cell r="E17" t="str">
            <v>Pilastrello</v>
          </cell>
          <cell r="X17" t="str">
            <v>monastero-convento</v>
          </cell>
        </row>
        <row r="18">
          <cell r="E18" t="str">
            <v>Pioppa</v>
          </cell>
          <cell r="X18" t="str">
            <v>oratorio-cappella</v>
          </cell>
        </row>
        <row r="19">
          <cell r="E19" t="str">
            <v>Bottega Nuova</v>
          </cell>
          <cell r="X19" t="str">
            <v>chiesa-abbazia</v>
          </cell>
        </row>
        <row r="20">
          <cell r="X20" t="str">
            <v>ospedale</v>
          </cell>
        </row>
        <row r="21">
          <cell r="X21" t="str">
            <v>teatro</v>
          </cell>
        </row>
        <row r="22">
          <cell r="X22" t="str">
            <v>municipio</v>
          </cell>
        </row>
        <row r="23">
          <cell r="X23" t="str">
            <v>caserma</v>
          </cell>
        </row>
        <row r="24">
          <cell r="X24" t="str">
            <v>stazione ferroviaria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4.8515625" style="0" customWidth="1"/>
    <col min="2" max="2" width="24.00390625" style="0" bestFit="1" customWidth="1"/>
    <col min="3" max="3" width="63.421875" style="24" customWidth="1"/>
    <col min="4" max="4" width="27.7109375" style="0" customWidth="1"/>
  </cols>
  <sheetData>
    <row r="1" spans="1:3" ht="15">
      <c r="A1" s="28" t="s">
        <v>0</v>
      </c>
      <c r="B1" s="10" t="s">
        <v>1</v>
      </c>
      <c r="C1" s="17"/>
    </row>
    <row r="2" spans="1:3" ht="15">
      <c r="A2" s="28"/>
      <c r="B2" s="1" t="s">
        <v>353</v>
      </c>
      <c r="C2" s="18"/>
    </row>
    <row r="3" spans="1:3" ht="15">
      <c r="A3" s="28"/>
      <c r="B3" s="1" t="s">
        <v>2</v>
      </c>
      <c r="C3" s="18"/>
    </row>
    <row r="4" spans="1:3" ht="15">
      <c r="A4" s="28"/>
      <c r="B4" s="1" t="s">
        <v>4</v>
      </c>
      <c r="C4" s="18"/>
    </row>
    <row r="5" spans="1:3" ht="15">
      <c r="A5" s="28"/>
      <c r="B5" s="1" t="s">
        <v>5</v>
      </c>
      <c r="C5" s="18"/>
    </row>
    <row r="6" spans="1:3" ht="15">
      <c r="A6" s="28"/>
      <c r="B6" s="1" t="s">
        <v>6</v>
      </c>
      <c r="C6" s="18"/>
    </row>
    <row r="7" spans="1:3" ht="15">
      <c r="A7" s="28"/>
      <c r="B7" s="1" t="s">
        <v>8</v>
      </c>
      <c r="C7" s="18"/>
    </row>
    <row r="8" spans="1:3" ht="15">
      <c r="A8" s="28"/>
      <c r="B8" s="11" t="s">
        <v>9</v>
      </c>
      <c r="C8" s="18"/>
    </row>
    <row r="9" spans="1:3" ht="15">
      <c r="A9" s="28"/>
      <c r="B9" s="1" t="s">
        <v>10</v>
      </c>
      <c r="C9" s="18"/>
    </row>
    <row r="10" spans="1:3" ht="15">
      <c r="A10" s="28"/>
      <c r="B10" s="1" t="s">
        <v>11</v>
      </c>
      <c r="C10" s="18"/>
    </row>
    <row r="11" spans="1:3" ht="15">
      <c r="A11" s="28"/>
      <c r="B11" s="1" t="s">
        <v>12</v>
      </c>
      <c r="C11" s="18"/>
    </row>
    <row r="12" spans="1:3" ht="15.75" thickBot="1">
      <c r="A12" s="29"/>
      <c r="B12" s="2" t="s">
        <v>13</v>
      </c>
      <c r="C12" s="19"/>
    </row>
    <row r="13" spans="1:3" ht="15">
      <c r="A13" s="30" t="s">
        <v>14</v>
      </c>
      <c r="B13" s="1" t="s">
        <v>14</v>
      </c>
      <c r="C13" s="18"/>
    </row>
    <row r="14" spans="1:3" ht="15">
      <c r="A14" s="31"/>
      <c r="B14" s="1" t="s">
        <v>332</v>
      </c>
      <c r="C14" s="18"/>
    </row>
    <row r="15" spans="1:3" ht="15">
      <c r="A15" s="31"/>
      <c r="B15" s="1" t="s">
        <v>333</v>
      </c>
      <c r="C15" s="18"/>
    </row>
    <row r="16" spans="1:3" ht="15.75" thickBot="1">
      <c r="A16" s="32"/>
      <c r="B16" s="1" t="s">
        <v>20</v>
      </c>
      <c r="C16" s="27"/>
    </row>
    <row r="17" spans="1:3" ht="15">
      <c r="A17" s="38" t="s">
        <v>300</v>
      </c>
      <c r="B17" s="3" t="s">
        <v>21</v>
      </c>
      <c r="C17" s="17"/>
    </row>
    <row r="18" spans="1:3" ht="15" customHeight="1">
      <c r="A18" s="39"/>
      <c r="B18" s="1" t="s">
        <v>22</v>
      </c>
      <c r="C18" s="18"/>
    </row>
    <row r="19" spans="1:3" ht="15">
      <c r="A19" s="39"/>
      <c r="B19" s="1" t="s">
        <v>23</v>
      </c>
      <c r="C19" s="18"/>
    </row>
    <row r="20" spans="1:3" ht="15">
      <c r="A20" s="39"/>
      <c r="B20" s="1" t="s">
        <v>340</v>
      </c>
      <c r="C20" s="18"/>
    </row>
    <row r="21" spans="1:3" ht="15">
      <c r="A21" s="39"/>
      <c r="B21" s="1" t="s">
        <v>26</v>
      </c>
      <c r="C21" s="18"/>
    </row>
    <row r="22" spans="1:3" ht="15">
      <c r="A22" s="39"/>
      <c r="B22" s="1" t="s">
        <v>334</v>
      </c>
      <c r="C22" s="18"/>
    </row>
    <row r="23" spans="1:3" ht="15">
      <c r="A23" s="39"/>
      <c r="B23" s="1" t="s">
        <v>28</v>
      </c>
      <c r="C23" s="18"/>
    </row>
    <row r="24" spans="1:3" ht="15">
      <c r="A24" s="39"/>
      <c r="B24" s="1" t="s">
        <v>29</v>
      </c>
      <c r="C24" s="18"/>
    </row>
    <row r="25" spans="1:3" ht="15">
      <c r="A25" s="39"/>
      <c r="B25" s="1" t="s">
        <v>355</v>
      </c>
      <c r="C25" s="18"/>
    </row>
    <row r="26" spans="1:3" ht="15">
      <c r="A26" s="39"/>
      <c r="B26" s="1" t="s">
        <v>31</v>
      </c>
      <c r="C26" s="18"/>
    </row>
    <row r="27" spans="1:3" ht="15">
      <c r="A27" s="39"/>
      <c r="B27" s="1" t="s">
        <v>32</v>
      </c>
      <c r="C27" s="18"/>
    </row>
    <row r="28" spans="1:3" ht="15">
      <c r="A28" s="39"/>
      <c r="B28" s="1" t="s">
        <v>309</v>
      </c>
      <c r="C28" s="18"/>
    </row>
    <row r="29" spans="1:3" ht="15">
      <c r="A29" s="39"/>
      <c r="B29" s="1" t="s">
        <v>34</v>
      </c>
      <c r="C29" s="18"/>
    </row>
    <row r="30" spans="1:3" ht="15">
      <c r="A30" s="39"/>
      <c r="B30" s="1" t="s">
        <v>35</v>
      </c>
      <c r="C30" s="18"/>
    </row>
    <row r="31" spans="1:3" ht="15.75" thickBot="1">
      <c r="A31" s="40"/>
      <c r="B31" s="2" t="s">
        <v>36</v>
      </c>
      <c r="C31" s="19"/>
    </row>
    <row r="32" spans="1:3" ht="15">
      <c r="A32" s="36" t="s">
        <v>40</v>
      </c>
      <c r="B32" s="1" t="s">
        <v>335</v>
      </c>
      <c r="C32" s="18"/>
    </row>
    <row r="33" spans="1:3" ht="15">
      <c r="A33" s="37"/>
      <c r="B33" s="1" t="s">
        <v>336</v>
      </c>
      <c r="C33" s="18"/>
    </row>
    <row r="34" spans="1:3" ht="15">
      <c r="A34" s="37"/>
      <c r="B34" s="1" t="s">
        <v>337</v>
      </c>
      <c r="C34" s="18"/>
    </row>
    <row r="35" spans="1:3" ht="15" customHeight="1" thickBot="1">
      <c r="A35" s="37"/>
      <c r="B35" s="2" t="s">
        <v>342</v>
      </c>
      <c r="C35" s="19"/>
    </row>
    <row r="36" spans="1:3" ht="15">
      <c r="A36" s="33" t="s">
        <v>45</v>
      </c>
      <c r="B36" s="1" t="s">
        <v>42</v>
      </c>
      <c r="C36" s="18"/>
    </row>
    <row r="37" spans="1:3" ht="15">
      <c r="A37" s="34"/>
      <c r="B37" s="1" t="s">
        <v>343</v>
      </c>
      <c r="C37" s="18"/>
    </row>
    <row r="38" spans="1:3" ht="15.75" thickBot="1">
      <c r="A38" s="35"/>
      <c r="B38" s="2" t="s">
        <v>344</v>
      </c>
      <c r="C38" s="19"/>
    </row>
  </sheetData>
  <sheetProtection/>
  <mergeCells count="5">
    <mergeCell ref="A1:A12"/>
    <mergeCell ref="A13:A16"/>
    <mergeCell ref="A36:A38"/>
    <mergeCell ref="A32:A35"/>
    <mergeCell ref="A17:A31"/>
  </mergeCells>
  <dataValidations count="25">
    <dataValidation allowBlank="1" showInputMessage="1" showErrorMessage="1" prompt="inserire motivazione sintetica" sqref="C16"/>
    <dataValidation type="list" allowBlank="1" showInputMessage="1" showErrorMessage="1" sqref="C3">
      <formula1>TERRITORIOO</formula1>
    </dataValidation>
    <dataValidation type="list" allowBlank="1" showInputMessage="1" showErrorMessage="1" sqref="C4">
      <formula1>AMBITOO</formula1>
    </dataValidation>
    <dataValidation type="list" allowBlank="1" showInputMessage="1" showErrorMessage="1" sqref="C5 C19 C36 C23">
      <formula1>NOSI</formula1>
    </dataValidation>
    <dataValidation type="list" allowBlank="1" showInputMessage="1" showErrorMessage="1" sqref="C6">
      <formula1>LOCALITAA</formula1>
    </dataValidation>
    <dataValidation type="list" allowBlank="1" showInputMessage="1" showErrorMessage="1" sqref="C13">
      <formula1>ISTANZAA</formula1>
    </dataValidation>
    <dataValidation type="list" allowBlank="1" showInputMessage="1" showErrorMessage="1" sqref="C14">
      <formula1>CATATT</formula1>
    </dataValidation>
    <dataValidation type="list" allowBlank="1" showInputMessage="1" showErrorMessage="1" sqref="C15">
      <formula1>CATPROP</formula1>
    </dataValidation>
    <dataValidation type="list" allowBlank="1" showInputMessage="1" showErrorMessage="1" sqref="C18">
      <formula1>CONSISTENZAA</formula1>
    </dataValidation>
    <dataValidation type="list" allowBlank="1" showInputMessage="1" showErrorMessage="1" sqref="C20">
      <formula1>USOATT</formula1>
    </dataValidation>
    <dataValidation type="list" allowBlank="1" showInputMessage="1" showErrorMessage="1" sqref="C21">
      <formula1>TIPOLOGIAA</formula1>
    </dataValidation>
    <dataValidation type="list" allowBlank="1" showInputMessage="1" showErrorMessage="1" sqref="C22">
      <formula1>STATOCONS</formula1>
    </dataValidation>
    <dataValidation type="list" allowBlank="1" showInputMessage="1" showErrorMessage="1" sqref="C24">
      <formula1>PARAMENTOO</formula1>
    </dataValidation>
    <dataValidation type="list" allowBlank="1" showInputMessage="1" showErrorMessage="1" sqref="C25">
      <formula1>ELPREGIO</formula1>
    </dataValidation>
    <dataValidation type="list" allowBlank="1" showInputMessage="1" showErrorMessage="1" sqref="C26">
      <formula1>ELINCONGRUI</formula1>
    </dataValidation>
    <dataValidation type="list" allowBlank="1" showInputMessage="1" showErrorMessage="1" sqref="C27">
      <formula1>TIPOVERT</formula1>
    </dataValidation>
    <dataValidation type="list" allowBlank="1" showInputMessage="1" showErrorMessage="1" sqref="C28 C30">
      <formula1>STATOVERT</formula1>
    </dataValidation>
    <dataValidation type="list" allowBlank="1" showInputMessage="1" showErrorMessage="1" sqref="C29">
      <formula1>TIPOORIZZ</formula1>
    </dataValidation>
    <dataValidation type="list" allowBlank="1" showInputMessage="1" showErrorMessage="1" sqref="C31">
      <formula1>VEGETAZIONEE</formula1>
    </dataValidation>
    <dataValidation type="list" allowBlank="1" showInputMessage="1" showErrorMessage="1" sqref="C32">
      <formula1>ACC</formula1>
    </dataValidation>
    <dataValidation type="list" allowBlank="1" showInputMessage="1" showErrorMessage="1" sqref="C33">
      <formula1>DISTVIA</formula1>
    </dataValidation>
    <dataValidation type="list" allowBlank="1" showInputMessage="1" showErrorMessage="1" sqref="C34">
      <formula1>DISTTPL</formula1>
    </dataValidation>
    <dataValidation type="list" allowBlank="1" showInputMessage="1" showErrorMessage="1" sqref="C35">
      <formula1>CICLABILE</formula1>
    </dataValidation>
    <dataValidation type="list" allowBlank="1" showInputMessage="1" showErrorMessage="1" sqref="C37">
      <formula1>TIPOINT</formula1>
    </dataValidation>
    <dataValidation allowBlank="1" showInputMessage="1" showErrorMessage="1" prompt="Verificare il nome corretto della via dall'elenco al foglio 3" sqref="C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2.57421875" style="0" bestFit="1" customWidth="1"/>
    <col min="2" max="2" width="123.7109375" style="0" bestFit="1" customWidth="1"/>
  </cols>
  <sheetData>
    <row r="1" spans="1:2" ht="15">
      <c r="A1" s="41" t="s">
        <v>287</v>
      </c>
      <c r="B1" s="41"/>
    </row>
    <row r="2" spans="1:2" ht="15">
      <c r="A2" s="5" t="s">
        <v>1</v>
      </c>
      <c r="B2" t="s">
        <v>358</v>
      </c>
    </row>
    <row r="3" spans="1:2" ht="15">
      <c r="A3" s="5" t="s">
        <v>353</v>
      </c>
      <c r="B3" t="s">
        <v>357</v>
      </c>
    </row>
    <row r="4" spans="1:2" ht="15">
      <c r="A4" s="5" t="s">
        <v>2</v>
      </c>
      <c r="B4" s="5" t="s">
        <v>288</v>
      </c>
    </row>
    <row r="5" spans="1:2" ht="15">
      <c r="A5" s="5" t="s">
        <v>4</v>
      </c>
      <c r="B5" t="s">
        <v>322</v>
      </c>
    </row>
    <row r="6" spans="1:2" ht="15">
      <c r="A6" s="5" t="s">
        <v>5</v>
      </c>
      <c r="B6" s="6" t="s">
        <v>356</v>
      </c>
    </row>
    <row r="7" spans="1:2" ht="15">
      <c r="A7" s="5" t="s">
        <v>6</v>
      </c>
      <c r="B7" t="s">
        <v>289</v>
      </c>
    </row>
    <row r="8" spans="1:2" ht="15">
      <c r="A8" s="5" t="s">
        <v>8</v>
      </c>
      <c r="B8" t="s">
        <v>290</v>
      </c>
    </row>
    <row r="9" spans="1:2" ht="15">
      <c r="A9" s="5" t="s">
        <v>9</v>
      </c>
      <c r="B9" s="26" t="s">
        <v>824</v>
      </c>
    </row>
    <row r="10" spans="1:2" ht="15">
      <c r="A10" s="5" t="s">
        <v>10</v>
      </c>
      <c r="B10" t="s">
        <v>291</v>
      </c>
    </row>
    <row r="11" spans="1:2" ht="15">
      <c r="A11" s="7" t="s">
        <v>11</v>
      </c>
      <c r="B11" s="6" t="s">
        <v>292</v>
      </c>
    </row>
    <row r="12" spans="1:2" ht="15">
      <c r="A12" s="7" t="s">
        <v>12</v>
      </c>
      <c r="B12" s="6" t="s">
        <v>293</v>
      </c>
    </row>
    <row r="13" spans="1:2" ht="15">
      <c r="A13" s="7" t="s">
        <v>13</v>
      </c>
      <c r="B13" s="6" t="s">
        <v>294</v>
      </c>
    </row>
    <row r="14" spans="1:2" ht="15">
      <c r="A14" s="41" t="s">
        <v>295</v>
      </c>
      <c r="B14" s="41"/>
    </row>
    <row r="15" spans="1:2" ht="15">
      <c r="A15" s="7" t="s">
        <v>14</v>
      </c>
      <c r="B15" s="6" t="s">
        <v>296</v>
      </c>
    </row>
    <row r="16" spans="1:2" ht="15">
      <c r="A16" s="7" t="s">
        <v>331</v>
      </c>
      <c r="B16" s="6" t="s">
        <v>297</v>
      </c>
    </row>
    <row r="17" spans="1:2" ht="15">
      <c r="A17" s="7" t="s">
        <v>339</v>
      </c>
      <c r="B17" s="6" t="s">
        <v>298</v>
      </c>
    </row>
    <row r="18" spans="1:2" ht="15">
      <c r="A18" s="7" t="s">
        <v>20</v>
      </c>
      <c r="B18" s="6" t="s">
        <v>299</v>
      </c>
    </row>
    <row r="19" spans="1:2" ht="15">
      <c r="A19" s="41" t="s">
        <v>300</v>
      </c>
      <c r="B19" s="41"/>
    </row>
    <row r="20" spans="1:2" ht="15">
      <c r="A20" s="5" t="s">
        <v>21</v>
      </c>
      <c r="B20" s="5" t="s">
        <v>354</v>
      </c>
    </row>
    <row r="21" spans="1:2" ht="15">
      <c r="A21" s="5" t="s">
        <v>22</v>
      </c>
      <c r="B21" s="5" t="s">
        <v>301</v>
      </c>
    </row>
    <row r="22" spans="1:2" ht="15">
      <c r="A22" s="7" t="s">
        <v>23</v>
      </c>
      <c r="B22" s="6" t="s">
        <v>302</v>
      </c>
    </row>
    <row r="23" spans="1:2" ht="15">
      <c r="A23" s="7" t="s">
        <v>340</v>
      </c>
      <c r="B23" s="6" t="s">
        <v>303</v>
      </c>
    </row>
    <row r="24" spans="1:2" ht="15">
      <c r="A24" s="7" t="s">
        <v>26</v>
      </c>
      <c r="B24" s="6" t="s">
        <v>304</v>
      </c>
    </row>
    <row r="25" spans="1:2" ht="15">
      <c r="A25" s="7" t="s">
        <v>334</v>
      </c>
      <c r="B25" s="6" t="s">
        <v>305</v>
      </c>
    </row>
    <row r="26" spans="1:2" ht="15">
      <c r="A26" s="7" t="s">
        <v>28</v>
      </c>
      <c r="B26" s="6" t="s">
        <v>306</v>
      </c>
    </row>
    <row r="27" spans="1:2" ht="15">
      <c r="A27" s="7" t="s">
        <v>29</v>
      </c>
      <c r="B27" s="6" t="s">
        <v>307</v>
      </c>
    </row>
    <row r="28" spans="1:2" ht="15">
      <c r="A28" s="7" t="s">
        <v>30</v>
      </c>
      <c r="B28" s="9" t="s">
        <v>323</v>
      </c>
    </row>
    <row r="29" spans="1:2" ht="15">
      <c r="A29" s="7" t="s">
        <v>31</v>
      </c>
      <c r="B29" s="8" t="s">
        <v>326</v>
      </c>
    </row>
    <row r="30" spans="1:2" ht="15">
      <c r="A30" s="5" t="s">
        <v>32</v>
      </c>
      <c r="B30" s="6" t="s">
        <v>308</v>
      </c>
    </row>
    <row r="31" spans="1:2" ht="15">
      <c r="A31" s="5" t="s">
        <v>309</v>
      </c>
      <c r="B31" s="6" t="s">
        <v>310</v>
      </c>
    </row>
    <row r="32" spans="1:2" ht="15">
      <c r="A32" s="5" t="s">
        <v>32</v>
      </c>
      <c r="B32" s="6" t="s">
        <v>311</v>
      </c>
    </row>
    <row r="33" spans="1:2" ht="15">
      <c r="A33" s="5" t="s">
        <v>312</v>
      </c>
      <c r="B33" s="6" t="s">
        <v>313</v>
      </c>
    </row>
    <row r="34" spans="1:2" ht="15">
      <c r="A34" s="7" t="s">
        <v>36</v>
      </c>
      <c r="B34" s="6" t="s">
        <v>314</v>
      </c>
    </row>
    <row r="35" spans="1:2" ht="15">
      <c r="A35" s="41" t="s">
        <v>315</v>
      </c>
      <c r="B35" s="41"/>
    </row>
    <row r="36" spans="1:2" ht="15">
      <c r="A36" s="7" t="s">
        <v>341</v>
      </c>
      <c r="B36" s="6" t="s">
        <v>316</v>
      </c>
    </row>
    <row r="37" spans="1:2" ht="15">
      <c r="A37" s="7" t="s">
        <v>336</v>
      </c>
      <c r="B37" s="6" t="s">
        <v>317</v>
      </c>
    </row>
    <row r="38" spans="1:2" ht="15">
      <c r="A38" s="7" t="s">
        <v>337</v>
      </c>
      <c r="B38" s="6" t="s">
        <v>338</v>
      </c>
    </row>
    <row r="39" spans="1:2" ht="15">
      <c r="A39" s="7" t="s">
        <v>342</v>
      </c>
      <c r="B39" s="6" t="s">
        <v>318</v>
      </c>
    </row>
    <row r="40" spans="1:2" ht="15">
      <c r="A40" s="41" t="s">
        <v>319</v>
      </c>
      <c r="B40" s="41"/>
    </row>
    <row r="41" spans="1:2" ht="15">
      <c r="A41" s="7" t="s">
        <v>42</v>
      </c>
      <c r="B41" s="6" t="s">
        <v>327</v>
      </c>
    </row>
    <row r="42" spans="1:2" ht="45">
      <c r="A42" s="7" t="s">
        <v>343</v>
      </c>
      <c r="B42" s="8" t="s">
        <v>320</v>
      </c>
    </row>
    <row r="43" spans="1:2" ht="15">
      <c r="A43" s="7" t="s">
        <v>344</v>
      </c>
      <c r="B43" s="6" t="s">
        <v>321</v>
      </c>
    </row>
  </sheetData>
  <sheetProtection/>
  <mergeCells count="5">
    <mergeCell ref="A40:B40"/>
    <mergeCell ref="A1:B1"/>
    <mergeCell ref="A14:B14"/>
    <mergeCell ref="A19:B19"/>
    <mergeCell ref="A35:B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6"/>
  <sheetViews>
    <sheetView zoomScalePageLayoutView="0" workbookViewId="0" topLeftCell="A198">
      <selection activeCell="A218" sqref="A218"/>
    </sheetView>
  </sheetViews>
  <sheetFormatPr defaultColWidth="9.140625" defaultRowHeight="15"/>
  <cols>
    <col min="1" max="1" width="31.7109375" style="0" customWidth="1"/>
    <col min="2" max="2" width="26.00390625" style="0" bestFit="1" customWidth="1"/>
    <col min="3" max="3" width="12.8515625" style="0" bestFit="1" customWidth="1"/>
    <col min="4" max="4" width="9.7109375" style="0" customWidth="1"/>
    <col min="5" max="5" width="18.57421875" style="0" bestFit="1" customWidth="1"/>
    <col min="6" max="6" width="15.140625" style="0" bestFit="1" customWidth="1"/>
    <col min="7" max="7" width="11.8515625" style="0" bestFit="1" customWidth="1"/>
    <col min="8" max="8" width="16.140625" style="0" bestFit="1" customWidth="1"/>
    <col min="9" max="9" width="13.421875" style="0" bestFit="1" customWidth="1"/>
    <col min="10" max="10" width="11.00390625" style="0" bestFit="1" customWidth="1"/>
    <col min="11" max="11" width="21.57421875" style="0" bestFit="1" customWidth="1"/>
    <col min="12" max="12" width="14.7109375" style="0" bestFit="1" customWidth="1"/>
    <col min="13" max="13" width="16.00390625" style="0" bestFit="1" customWidth="1"/>
    <col min="14" max="14" width="27.8515625" style="0" bestFit="1" customWidth="1"/>
    <col min="15" max="15" width="16.57421875" style="0" bestFit="1" customWidth="1"/>
    <col min="16" max="16" width="41.57421875" style="0" bestFit="1" customWidth="1"/>
    <col min="17" max="17" width="32.28125" style="0" bestFit="1" customWidth="1"/>
    <col min="18" max="18" width="29.8515625" style="0" bestFit="1" customWidth="1"/>
    <col min="19" max="19" width="22.421875" style="0" bestFit="1" customWidth="1"/>
    <col min="20" max="20" width="19.7109375" style="0" bestFit="1" customWidth="1"/>
    <col min="21" max="21" width="22.421875" style="0" bestFit="1" customWidth="1"/>
    <col min="22" max="22" width="25.8515625" style="0" bestFit="1" customWidth="1"/>
    <col min="23" max="23" width="14.7109375" style="0" bestFit="1" customWidth="1"/>
    <col min="24" max="24" width="17.7109375" style="0" bestFit="1" customWidth="1"/>
    <col min="25" max="25" width="9.7109375" style="0" bestFit="1" customWidth="1"/>
    <col min="26" max="26" width="16.28125" style="0" bestFit="1" customWidth="1"/>
    <col min="27" max="27" width="11.421875" style="0" bestFit="1" customWidth="1"/>
    <col min="28" max="28" width="21.421875" style="0" bestFit="1" customWidth="1"/>
    <col min="29" max="29" width="10.00390625" style="0" bestFit="1" customWidth="1"/>
  </cols>
  <sheetData>
    <row r="1" spans="1:29" ht="15">
      <c r="A1" s="4" t="s">
        <v>9</v>
      </c>
      <c r="B1" s="4" t="s">
        <v>6</v>
      </c>
      <c r="C1" s="4" t="s">
        <v>2</v>
      </c>
      <c r="D1" s="4" t="s">
        <v>4</v>
      </c>
      <c r="E1" s="4" t="s">
        <v>46</v>
      </c>
      <c r="F1" s="4" t="s">
        <v>14</v>
      </c>
      <c r="G1" s="4" t="s">
        <v>16</v>
      </c>
      <c r="H1" s="4" t="s">
        <v>18</v>
      </c>
      <c r="I1" s="4" t="s">
        <v>22</v>
      </c>
      <c r="J1" s="4" t="s">
        <v>23</v>
      </c>
      <c r="K1" s="4" t="s">
        <v>25</v>
      </c>
      <c r="L1" s="4" t="s">
        <v>27</v>
      </c>
      <c r="M1" s="4" t="s">
        <v>28</v>
      </c>
      <c r="N1" s="4" t="s">
        <v>26</v>
      </c>
      <c r="O1" s="4" t="s">
        <v>29</v>
      </c>
      <c r="P1" s="4" t="s">
        <v>30</v>
      </c>
      <c r="Q1" s="4" t="s">
        <v>31</v>
      </c>
      <c r="R1" s="4" t="s">
        <v>32</v>
      </c>
      <c r="S1" s="4" t="s">
        <v>33</v>
      </c>
      <c r="T1" s="4" t="s">
        <v>34</v>
      </c>
      <c r="U1" s="4" t="s">
        <v>35</v>
      </c>
      <c r="V1" s="4" t="s">
        <v>36</v>
      </c>
      <c r="W1" s="4" t="s">
        <v>37</v>
      </c>
      <c r="X1" s="4" t="s">
        <v>38</v>
      </c>
      <c r="Y1" s="4" t="s">
        <v>39</v>
      </c>
      <c r="Z1" s="4" t="s">
        <v>41</v>
      </c>
      <c r="AA1" s="4" t="s">
        <v>42</v>
      </c>
      <c r="AB1" s="4" t="s">
        <v>43</v>
      </c>
      <c r="AC1" s="4" t="s">
        <v>44</v>
      </c>
    </row>
    <row r="2" spans="1:28" ht="15">
      <c r="A2" t="s">
        <v>359</v>
      </c>
      <c r="B2" t="s">
        <v>47</v>
      </c>
      <c r="C2" t="s">
        <v>48</v>
      </c>
      <c r="D2" t="s">
        <v>163</v>
      </c>
      <c r="E2" t="s">
        <v>24</v>
      </c>
      <c r="F2" t="s">
        <v>15</v>
      </c>
      <c r="G2" t="s">
        <v>49</v>
      </c>
      <c r="H2" t="s">
        <v>50</v>
      </c>
      <c r="I2" t="s">
        <v>51</v>
      </c>
      <c r="J2" t="s">
        <v>24</v>
      </c>
      <c r="K2" t="s">
        <v>52</v>
      </c>
      <c r="L2" t="s">
        <v>53</v>
      </c>
      <c r="M2" t="s">
        <v>24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53</v>
      </c>
      <c r="T2" t="s">
        <v>59</v>
      </c>
      <c r="U2" t="s">
        <v>53</v>
      </c>
      <c r="V2" t="s">
        <v>60</v>
      </c>
      <c r="W2" t="s">
        <v>61</v>
      </c>
      <c r="X2" t="s">
        <v>324</v>
      </c>
      <c r="Y2" t="s">
        <v>62</v>
      </c>
      <c r="Z2" t="s">
        <v>24</v>
      </c>
      <c r="AA2" t="s">
        <v>24</v>
      </c>
      <c r="AB2" t="s">
        <v>328</v>
      </c>
    </row>
    <row r="3" spans="1:28" ht="15">
      <c r="A3" t="s">
        <v>360</v>
      </c>
      <c r="B3" t="s">
        <v>63</v>
      </c>
      <c r="C3" t="s">
        <v>64</v>
      </c>
      <c r="D3" t="s">
        <v>164</v>
      </c>
      <c r="E3" t="s">
        <v>65</v>
      </c>
      <c r="F3" t="s">
        <v>66</v>
      </c>
      <c r="G3" t="s">
        <v>50</v>
      </c>
      <c r="H3" t="s">
        <v>67</v>
      </c>
      <c r="I3" t="s">
        <v>68</v>
      </c>
      <c r="J3" t="s">
        <v>65</v>
      </c>
      <c r="K3" t="s">
        <v>69</v>
      </c>
      <c r="L3" t="s">
        <v>70</v>
      </c>
      <c r="M3" t="s">
        <v>65</v>
      </c>
      <c r="N3" t="s">
        <v>71</v>
      </c>
      <c r="O3" t="s">
        <v>72</v>
      </c>
      <c r="P3" t="s">
        <v>73</v>
      </c>
      <c r="Q3" t="s">
        <v>74</v>
      </c>
      <c r="R3" t="s">
        <v>75</v>
      </c>
      <c r="S3" t="s">
        <v>76</v>
      </c>
      <c r="T3" t="s">
        <v>77</v>
      </c>
      <c r="U3" t="s">
        <v>76</v>
      </c>
      <c r="V3" t="s">
        <v>78</v>
      </c>
      <c r="W3" t="s">
        <v>79</v>
      </c>
      <c r="X3" t="s">
        <v>325</v>
      </c>
      <c r="Y3" t="s">
        <v>80</v>
      </c>
      <c r="Z3" t="s">
        <v>345</v>
      </c>
      <c r="AA3" t="s">
        <v>65</v>
      </c>
      <c r="AB3" t="s">
        <v>329</v>
      </c>
    </row>
    <row r="4" spans="1:28" ht="15">
      <c r="A4" t="s">
        <v>361</v>
      </c>
      <c r="B4" t="s">
        <v>81</v>
      </c>
      <c r="C4" t="s">
        <v>3</v>
      </c>
      <c r="D4" t="s">
        <v>165</v>
      </c>
      <c r="F4" t="s">
        <v>825</v>
      </c>
      <c r="G4" t="s">
        <v>67</v>
      </c>
      <c r="H4" t="s">
        <v>19</v>
      </c>
      <c r="I4" t="s">
        <v>82</v>
      </c>
      <c r="K4" t="s">
        <v>83</v>
      </c>
      <c r="L4" t="s">
        <v>84</v>
      </c>
      <c r="N4" t="s">
        <v>85</v>
      </c>
      <c r="O4" t="s">
        <v>86</v>
      </c>
      <c r="P4" t="s">
        <v>87</v>
      </c>
      <c r="Q4" t="s">
        <v>88</v>
      </c>
      <c r="R4" t="s">
        <v>89</v>
      </c>
      <c r="S4" t="s">
        <v>90</v>
      </c>
      <c r="T4" t="s">
        <v>91</v>
      </c>
      <c r="U4" t="s">
        <v>90</v>
      </c>
      <c r="V4" t="s">
        <v>92</v>
      </c>
      <c r="X4" t="s">
        <v>80</v>
      </c>
      <c r="Y4" t="s">
        <v>93</v>
      </c>
      <c r="Z4" t="s">
        <v>65</v>
      </c>
      <c r="AB4" t="s">
        <v>330</v>
      </c>
    </row>
    <row r="5" spans="1:25" ht="15">
      <c r="A5" t="s">
        <v>362</v>
      </c>
      <c r="B5" t="s">
        <v>94</v>
      </c>
      <c r="D5" t="s">
        <v>166</v>
      </c>
      <c r="G5" t="s">
        <v>95</v>
      </c>
      <c r="I5" t="s">
        <v>96</v>
      </c>
      <c r="K5" t="s">
        <v>97</v>
      </c>
      <c r="L5" t="s">
        <v>98</v>
      </c>
      <c r="N5" t="s">
        <v>99</v>
      </c>
      <c r="O5" t="s">
        <v>100</v>
      </c>
      <c r="P5" t="s">
        <v>101</v>
      </c>
      <c r="Q5" t="s">
        <v>102</v>
      </c>
      <c r="R5" t="s">
        <v>103</v>
      </c>
      <c r="S5" t="s">
        <v>104</v>
      </c>
      <c r="T5" t="s">
        <v>105</v>
      </c>
      <c r="U5" t="s">
        <v>104</v>
      </c>
      <c r="X5" t="s">
        <v>93</v>
      </c>
      <c r="Y5" t="s">
        <v>106</v>
      </c>
    </row>
    <row r="6" spans="1:24" ht="15">
      <c r="A6" t="s">
        <v>363</v>
      </c>
      <c r="B6" t="s">
        <v>107</v>
      </c>
      <c r="D6" t="s">
        <v>167</v>
      </c>
      <c r="G6" t="s">
        <v>17</v>
      </c>
      <c r="I6" t="s">
        <v>108</v>
      </c>
      <c r="K6" t="s">
        <v>3</v>
      </c>
      <c r="L6" t="s">
        <v>109</v>
      </c>
      <c r="N6" t="s">
        <v>110</v>
      </c>
      <c r="O6" t="s">
        <v>111</v>
      </c>
      <c r="P6" t="s">
        <v>112</v>
      </c>
      <c r="Q6" t="s">
        <v>113</v>
      </c>
      <c r="R6" t="s">
        <v>114</v>
      </c>
      <c r="T6" t="s">
        <v>115</v>
      </c>
      <c r="X6" t="s">
        <v>106</v>
      </c>
    </row>
    <row r="7" spans="1:18" ht="15">
      <c r="A7" t="s">
        <v>364</v>
      </c>
      <c r="B7" t="s">
        <v>116</v>
      </c>
      <c r="D7" t="s">
        <v>168</v>
      </c>
      <c r="I7" t="s">
        <v>117</v>
      </c>
      <c r="N7" t="s">
        <v>118</v>
      </c>
      <c r="O7" t="s">
        <v>119</v>
      </c>
      <c r="P7" t="s">
        <v>120</v>
      </c>
      <c r="Q7" t="s">
        <v>121</v>
      </c>
      <c r="R7" t="s">
        <v>122</v>
      </c>
    </row>
    <row r="8" spans="1:17" ht="15">
      <c r="A8" t="s">
        <v>365</v>
      </c>
      <c r="B8" t="s">
        <v>123</v>
      </c>
      <c r="D8" t="s">
        <v>169</v>
      </c>
      <c r="N8" t="s">
        <v>124</v>
      </c>
      <c r="P8" t="s">
        <v>125</v>
      </c>
      <c r="Q8" t="s">
        <v>126</v>
      </c>
    </row>
    <row r="9" spans="1:17" ht="15">
      <c r="A9" t="s">
        <v>366</v>
      </c>
      <c r="B9" t="s">
        <v>127</v>
      </c>
      <c r="D9" t="s">
        <v>170</v>
      </c>
      <c r="N9" t="s">
        <v>128</v>
      </c>
      <c r="P9" t="s">
        <v>129</v>
      </c>
      <c r="Q9" t="s">
        <v>130</v>
      </c>
    </row>
    <row r="10" spans="1:17" ht="15">
      <c r="A10" t="s">
        <v>367</v>
      </c>
      <c r="B10" t="s">
        <v>131</v>
      </c>
      <c r="D10" t="s">
        <v>171</v>
      </c>
      <c r="N10" t="s">
        <v>132</v>
      </c>
      <c r="P10" t="s">
        <v>133</v>
      </c>
      <c r="Q10" t="s">
        <v>134</v>
      </c>
    </row>
    <row r="11" spans="1:17" ht="15">
      <c r="A11" t="s">
        <v>368</v>
      </c>
      <c r="B11" t="s">
        <v>135</v>
      </c>
      <c r="D11" t="s">
        <v>172</v>
      </c>
      <c r="N11" t="s">
        <v>136</v>
      </c>
      <c r="P11" t="s">
        <v>137</v>
      </c>
      <c r="Q11" t="s">
        <v>138</v>
      </c>
    </row>
    <row r="12" spans="1:17" ht="15">
      <c r="A12" t="s">
        <v>369</v>
      </c>
      <c r="B12" t="s">
        <v>139</v>
      </c>
      <c r="D12" t="s">
        <v>173</v>
      </c>
      <c r="N12" t="s">
        <v>140</v>
      </c>
      <c r="P12" t="s">
        <v>141</v>
      </c>
      <c r="Q12" t="s">
        <v>142</v>
      </c>
    </row>
    <row r="13" spans="1:17" ht="15">
      <c r="A13" t="s">
        <v>370</v>
      </c>
      <c r="B13" t="s">
        <v>143</v>
      </c>
      <c r="D13" t="s">
        <v>174</v>
      </c>
      <c r="N13" t="s">
        <v>144</v>
      </c>
      <c r="Q13" t="s">
        <v>145</v>
      </c>
    </row>
    <row r="14" spans="1:17" ht="15">
      <c r="A14" t="s">
        <v>371</v>
      </c>
      <c r="B14" t="s">
        <v>146</v>
      </c>
      <c r="D14" t="s">
        <v>175</v>
      </c>
      <c r="N14" t="s">
        <v>147</v>
      </c>
      <c r="Q14" t="s">
        <v>148</v>
      </c>
    </row>
    <row r="15" spans="1:14" ht="15">
      <c r="A15" t="s">
        <v>372</v>
      </c>
      <c r="B15" t="s">
        <v>7</v>
      </c>
      <c r="D15" t="s">
        <v>176</v>
      </c>
      <c r="N15" t="s">
        <v>149</v>
      </c>
    </row>
    <row r="16" spans="1:14" ht="15">
      <c r="A16" t="s">
        <v>373</v>
      </c>
      <c r="B16" t="s">
        <v>150</v>
      </c>
      <c r="D16" t="s">
        <v>177</v>
      </c>
      <c r="N16" t="s">
        <v>151</v>
      </c>
    </row>
    <row r="17" spans="1:14" ht="15">
      <c r="A17" t="s">
        <v>374</v>
      </c>
      <c r="B17" t="s">
        <v>152</v>
      </c>
      <c r="D17" t="s">
        <v>178</v>
      </c>
      <c r="N17" t="s">
        <v>153</v>
      </c>
    </row>
    <row r="18" spans="1:14" ht="15">
      <c r="A18" t="s">
        <v>375</v>
      </c>
      <c r="B18" t="s">
        <v>154</v>
      </c>
      <c r="D18" t="s">
        <v>179</v>
      </c>
      <c r="N18" t="s">
        <v>155</v>
      </c>
    </row>
    <row r="19" spans="1:14" ht="15">
      <c r="A19" t="s">
        <v>376</v>
      </c>
      <c r="B19" t="s">
        <v>156</v>
      </c>
      <c r="D19" t="s">
        <v>180</v>
      </c>
      <c r="N19" t="s">
        <v>157</v>
      </c>
    </row>
    <row r="20" spans="1:14" ht="15">
      <c r="A20" t="s">
        <v>377</v>
      </c>
      <c r="D20" t="s">
        <v>181</v>
      </c>
      <c r="N20" t="s">
        <v>158</v>
      </c>
    </row>
    <row r="21" spans="1:14" ht="15">
      <c r="A21" t="s">
        <v>378</v>
      </c>
      <c r="D21" t="s">
        <v>182</v>
      </c>
      <c r="N21" t="s">
        <v>159</v>
      </c>
    </row>
    <row r="22" spans="1:14" ht="15">
      <c r="A22" t="s">
        <v>379</v>
      </c>
      <c r="D22" t="s">
        <v>183</v>
      </c>
      <c r="N22" t="s">
        <v>160</v>
      </c>
    </row>
    <row r="23" spans="1:14" ht="15">
      <c r="A23" t="s">
        <v>380</v>
      </c>
      <c r="D23" t="s">
        <v>184</v>
      </c>
      <c r="N23" t="s">
        <v>161</v>
      </c>
    </row>
    <row r="24" spans="1:14" ht="15">
      <c r="A24" t="s">
        <v>381</v>
      </c>
      <c r="D24" t="s">
        <v>185</v>
      </c>
      <c r="N24" t="s">
        <v>162</v>
      </c>
    </row>
    <row r="25" spans="1:4" ht="15">
      <c r="A25" t="s">
        <v>382</v>
      </c>
      <c r="D25" t="s">
        <v>186</v>
      </c>
    </row>
    <row r="26" spans="1:4" ht="15">
      <c r="A26" t="s">
        <v>383</v>
      </c>
      <c r="D26" t="s">
        <v>187</v>
      </c>
    </row>
    <row r="27" spans="1:4" ht="15">
      <c r="A27" t="s">
        <v>384</v>
      </c>
      <c r="D27" t="s">
        <v>188</v>
      </c>
    </row>
    <row r="28" spans="1:4" ht="15">
      <c r="A28" t="s">
        <v>385</v>
      </c>
      <c r="D28" t="s">
        <v>189</v>
      </c>
    </row>
    <row r="29" spans="1:4" ht="15">
      <c r="A29" t="s">
        <v>386</v>
      </c>
      <c r="D29" t="s">
        <v>190</v>
      </c>
    </row>
    <row r="30" spans="1:4" ht="15">
      <c r="A30" t="s">
        <v>387</v>
      </c>
      <c r="D30" t="s">
        <v>191</v>
      </c>
    </row>
    <row r="31" spans="1:22" ht="15">
      <c r="A31" t="s">
        <v>388</v>
      </c>
      <c r="D31" t="s">
        <v>192</v>
      </c>
      <c r="V31" s="5"/>
    </row>
    <row r="32" spans="1:22" ht="15">
      <c r="A32" t="s">
        <v>389</v>
      </c>
      <c r="D32" t="s">
        <v>193</v>
      </c>
      <c r="V32" s="5"/>
    </row>
    <row r="33" spans="1:22" ht="15">
      <c r="A33" t="s">
        <v>390</v>
      </c>
      <c r="D33" t="s">
        <v>194</v>
      </c>
      <c r="V33" s="5"/>
    </row>
    <row r="34" spans="1:4" ht="15">
      <c r="A34" t="s">
        <v>391</v>
      </c>
      <c r="D34" t="s">
        <v>195</v>
      </c>
    </row>
    <row r="35" spans="1:4" ht="15">
      <c r="A35" t="s">
        <v>392</v>
      </c>
      <c r="D35" t="s">
        <v>196</v>
      </c>
    </row>
    <row r="36" spans="1:4" ht="15">
      <c r="A36" t="s">
        <v>393</v>
      </c>
      <c r="D36" t="s">
        <v>197</v>
      </c>
    </row>
    <row r="37" spans="1:4" ht="15">
      <c r="A37" t="s">
        <v>394</v>
      </c>
      <c r="D37" t="s">
        <v>198</v>
      </c>
    </row>
    <row r="38" spans="1:4" ht="15">
      <c r="A38" t="s">
        <v>395</v>
      </c>
      <c r="D38" t="s">
        <v>199</v>
      </c>
    </row>
    <row r="39" spans="1:4" ht="15">
      <c r="A39" t="s">
        <v>396</v>
      </c>
      <c r="D39" t="s">
        <v>200</v>
      </c>
    </row>
    <row r="40" spans="1:4" ht="15">
      <c r="A40" t="s">
        <v>397</v>
      </c>
      <c r="D40" t="s">
        <v>201</v>
      </c>
    </row>
    <row r="41" spans="1:4" ht="15">
      <c r="A41" t="s">
        <v>398</v>
      </c>
      <c r="D41" t="s">
        <v>202</v>
      </c>
    </row>
    <row r="42" spans="1:4" ht="15">
      <c r="A42" t="s">
        <v>399</v>
      </c>
      <c r="D42" t="s">
        <v>203</v>
      </c>
    </row>
    <row r="43" spans="1:4" ht="15">
      <c r="A43" t="s">
        <v>400</v>
      </c>
      <c r="D43" t="s">
        <v>204</v>
      </c>
    </row>
    <row r="44" spans="1:4" ht="15">
      <c r="A44" t="s">
        <v>401</v>
      </c>
      <c r="D44" t="s">
        <v>205</v>
      </c>
    </row>
    <row r="45" spans="1:4" ht="15">
      <c r="A45" t="s">
        <v>402</v>
      </c>
      <c r="D45" t="s">
        <v>206</v>
      </c>
    </row>
    <row r="46" spans="1:4" ht="15">
      <c r="A46" t="s">
        <v>403</v>
      </c>
      <c r="D46" t="s">
        <v>207</v>
      </c>
    </row>
    <row r="47" spans="1:4" ht="15">
      <c r="A47" t="s">
        <v>404</v>
      </c>
      <c r="D47" t="s">
        <v>208</v>
      </c>
    </row>
    <row r="48" spans="1:4" ht="15">
      <c r="A48" t="s">
        <v>405</v>
      </c>
      <c r="D48" t="s">
        <v>209</v>
      </c>
    </row>
    <row r="49" spans="1:4" ht="15">
      <c r="A49" t="s">
        <v>406</v>
      </c>
      <c r="D49" t="s">
        <v>210</v>
      </c>
    </row>
    <row r="50" spans="1:4" ht="15">
      <c r="A50" t="s">
        <v>407</v>
      </c>
      <c r="D50" t="s">
        <v>211</v>
      </c>
    </row>
    <row r="51" spans="1:4" ht="15">
      <c r="A51" t="s">
        <v>408</v>
      </c>
      <c r="D51" t="s">
        <v>212</v>
      </c>
    </row>
    <row r="52" spans="1:4" ht="15">
      <c r="A52" t="s">
        <v>409</v>
      </c>
      <c r="D52" t="s">
        <v>213</v>
      </c>
    </row>
    <row r="53" spans="1:4" ht="15">
      <c r="A53" t="s">
        <v>410</v>
      </c>
      <c r="D53" t="s">
        <v>214</v>
      </c>
    </row>
    <row r="54" spans="1:4" ht="15">
      <c r="A54" t="s">
        <v>411</v>
      </c>
      <c r="D54" t="s">
        <v>215</v>
      </c>
    </row>
    <row r="55" spans="1:4" ht="15">
      <c r="A55" t="s">
        <v>412</v>
      </c>
      <c r="D55" t="s">
        <v>216</v>
      </c>
    </row>
    <row r="56" spans="1:4" ht="15">
      <c r="A56" t="s">
        <v>413</v>
      </c>
      <c r="D56" t="s">
        <v>217</v>
      </c>
    </row>
    <row r="57" spans="1:4" ht="15">
      <c r="A57" t="s">
        <v>414</v>
      </c>
      <c r="D57" t="s">
        <v>218</v>
      </c>
    </row>
    <row r="58" spans="1:4" ht="15">
      <c r="A58" t="s">
        <v>415</v>
      </c>
      <c r="D58" t="s">
        <v>219</v>
      </c>
    </row>
    <row r="59" spans="1:4" ht="15">
      <c r="A59" t="s">
        <v>416</v>
      </c>
      <c r="D59" t="s">
        <v>220</v>
      </c>
    </row>
    <row r="60" spans="1:4" ht="15">
      <c r="A60" t="s">
        <v>417</v>
      </c>
      <c r="D60" t="s">
        <v>221</v>
      </c>
    </row>
    <row r="61" spans="1:4" ht="15">
      <c r="A61" t="s">
        <v>418</v>
      </c>
      <c r="D61" t="s">
        <v>222</v>
      </c>
    </row>
    <row r="62" spans="1:4" ht="15">
      <c r="A62" t="s">
        <v>419</v>
      </c>
      <c r="D62" t="s">
        <v>223</v>
      </c>
    </row>
    <row r="63" spans="1:4" ht="15">
      <c r="A63" t="s">
        <v>420</v>
      </c>
      <c r="D63" t="s">
        <v>224</v>
      </c>
    </row>
    <row r="64" spans="1:4" ht="15">
      <c r="A64" t="s">
        <v>421</v>
      </c>
      <c r="D64" t="s">
        <v>225</v>
      </c>
    </row>
    <row r="65" spans="1:4" ht="15">
      <c r="A65" t="s">
        <v>422</v>
      </c>
      <c r="D65" t="s">
        <v>226</v>
      </c>
    </row>
    <row r="66" spans="1:4" ht="15">
      <c r="A66" t="s">
        <v>423</v>
      </c>
      <c r="D66" t="s">
        <v>227</v>
      </c>
    </row>
    <row r="67" spans="1:4" ht="15">
      <c r="A67" t="s">
        <v>424</v>
      </c>
      <c r="D67" t="s">
        <v>228</v>
      </c>
    </row>
    <row r="68" spans="1:4" ht="15">
      <c r="A68" t="s">
        <v>425</v>
      </c>
      <c r="D68" t="s">
        <v>229</v>
      </c>
    </row>
    <row r="69" spans="1:4" ht="15">
      <c r="A69" t="s">
        <v>426</v>
      </c>
      <c r="D69" t="s">
        <v>230</v>
      </c>
    </row>
    <row r="70" spans="1:4" ht="15">
      <c r="A70" t="s">
        <v>427</v>
      </c>
      <c r="D70" t="s">
        <v>231</v>
      </c>
    </row>
    <row r="71" spans="1:4" ht="15">
      <c r="A71" t="s">
        <v>428</v>
      </c>
      <c r="D71" t="s">
        <v>232</v>
      </c>
    </row>
    <row r="72" spans="1:4" ht="15">
      <c r="A72" t="s">
        <v>429</v>
      </c>
      <c r="D72" t="s">
        <v>233</v>
      </c>
    </row>
    <row r="73" spans="1:4" ht="15">
      <c r="A73" t="s">
        <v>430</v>
      </c>
      <c r="D73" t="s">
        <v>234</v>
      </c>
    </row>
    <row r="74" spans="1:4" ht="15">
      <c r="A74" t="s">
        <v>431</v>
      </c>
      <c r="D74" t="s">
        <v>235</v>
      </c>
    </row>
    <row r="75" spans="1:4" ht="15">
      <c r="A75" t="s">
        <v>432</v>
      </c>
      <c r="D75" t="s">
        <v>236</v>
      </c>
    </row>
    <row r="76" spans="1:4" ht="15">
      <c r="A76" t="s">
        <v>433</v>
      </c>
      <c r="D76" t="s">
        <v>237</v>
      </c>
    </row>
    <row r="77" spans="1:4" ht="15">
      <c r="A77" t="s">
        <v>434</v>
      </c>
      <c r="D77" t="s">
        <v>238</v>
      </c>
    </row>
    <row r="78" spans="1:4" ht="15">
      <c r="A78" t="s">
        <v>435</v>
      </c>
      <c r="D78" t="s">
        <v>239</v>
      </c>
    </row>
    <row r="79" spans="1:4" ht="15">
      <c r="A79" t="s">
        <v>436</v>
      </c>
      <c r="D79" t="s">
        <v>240</v>
      </c>
    </row>
    <row r="80" spans="1:4" ht="15">
      <c r="A80" t="s">
        <v>437</v>
      </c>
      <c r="D80" t="s">
        <v>241</v>
      </c>
    </row>
    <row r="81" spans="1:4" ht="15">
      <c r="A81" t="s">
        <v>438</v>
      </c>
      <c r="D81" t="s">
        <v>242</v>
      </c>
    </row>
    <row r="82" spans="1:4" ht="15">
      <c r="A82" t="s">
        <v>439</v>
      </c>
      <c r="D82" t="s">
        <v>243</v>
      </c>
    </row>
    <row r="83" spans="1:4" ht="15">
      <c r="A83" t="s">
        <v>440</v>
      </c>
      <c r="D83" t="s">
        <v>244</v>
      </c>
    </row>
    <row r="84" spans="1:4" ht="15">
      <c r="A84" t="s">
        <v>441</v>
      </c>
      <c r="D84" t="s">
        <v>245</v>
      </c>
    </row>
    <row r="85" spans="1:4" ht="15">
      <c r="A85" t="s">
        <v>442</v>
      </c>
      <c r="D85" t="s">
        <v>246</v>
      </c>
    </row>
    <row r="86" spans="1:4" ht="15">
      <c r="A86" t="s">
        <v>443</v>
      </c>
      <c r="D86" t="s">
        <v>247</v>
      </c>
    </row>
    <row r="87" spans="1:4" ht="15">
      <c r="A87" t="s">
        <v>444</v>
      </c>
      <c r="D87" t="s">
        <v>248</v>
      </c>
    </row>
    <row r="88" spans="1:4" ht="15">
      <c r="A88" t="s">
        <v>445</v>
      </c>
      <c r="D88" t="s">
        <v>249</v>
      </c>
    </row>
    <row r="89" spans="1:4" ht="15">
      <c r="A89" t="s">
        <v>446</v>
      </c>
      <c r="D89" t="s">
        <v>250</v>
      </c>
    </row>
    <row r="90" spans="1:4" ht="15">
      <c r="A90" t="s">
        <v>447</v>
      </c>
      <c r="D90" t="s">
        <v>251</v>
      </c>
    </row>
    <row r="91" spans="1:4" ht="15">
      <c r="A91" t="s">
        <v>448</v>
      </c>
      <c r="D91" t="s">
        <v>252</v>
      </c>
    </row>
    <row r="92" spans="1:4" ht="15">
      <c r="A92" t="s">
        <v>449</v>
      </c>
      <c r="D92" t="s">
        <v>253</v>
      </c>
    </row>
    <row r="93" spans="1:4" ht="15">
      <c r="A93" t="s">
        <v>450</v>
      </c>
      <c r="D93" t="s">
        <v>254</v>
      </c>
    </row>
    <row r="94" spans="1:4" ht="15">
      <c r="A94" t="s">
        <v>451</v>
      </c>
      <c r="D94" t="s">
        <v>255</v>
      </c>
    </row>
    <row r="95" spans="1:4" ht="15">
      <c r="A95" t="s">
        <v>452</v>
      </c>
      <c r="D95" t="s">
        <v>256</v>
      </c>
    </row>
    <row r="96" spans="1:4" ht="15">
      <c r="A96" t="s">
        <v>453</v>
      </c>
      <c r="D96" t="s">
        <v>257</v>
      </c>
    </row>
    <row r="97" spans="1:4" ht="15">
      <c r="A97" t="s">
        <v>454</v>
      </c>
      <c r="D97" t="s">
        <v>258</v>
      </c>
    </row>
    <row r="98" spans="1:4" ht="15">
      <c r="A98" t="s">
        <v>455</v>
      </c>
      <c r="D98" t="s">
        <v>259</v>
      </c>
    </row>
    <row r="99" spans="1:4" ht="15">
      <c r="A99" t="s">
        <v>456</v>
      </c>
      <c r="D99" t="s">
        <v>260</v>
      </c>
    </row>
    <row r="100" spans="1:4" ht="15">
      <c r="A100" t="s">
        <v>457</v>
      </c>
      <c r="D100" t="s">
        <v>261</v>
      </c>
    </row>
    <row r="101" spans="1:4" ht="15">
      <c r="A101" t="s">
        <v>458</v>
      </c>
      <c r="D101" t="s">
        <v>262</v>
      </c>
    </row>
    <row r="102" spans="1:4" ht="15">
      <c r="A102" t="s">
        <v>459</v>
      </c>
      <c r="D102" t="s">
        <v>263</v>
      </c>
    </row>
    <row r="103" spans="1:4" ht="15">
      <c r="A103" t="s">
        <v>460</v>
      </c>
      <c r="D103" t="s">
        <v>264</v>
      </c>
    </row>
    <row r="104" spans="1:4" ht="15">
      <c r="A104" t="s">
        <v>461</v>
      </c>
      <c r="D104" t="s">
        <v>265</v>
      </c>
    </row>
    <row r="105" spans="1:4" ht="15">
      <c r="A105" t="s">
        <v>462</v>
      </c>
      <c r="D105" t="s">
        <v>266</v>
      </c>
    </row>
    <row r="106" spans="1:4" ht="15">
      <c r="A106" t="s">
        <v>463</v>
      </c>
      <c r="D106" t="s">
        <v>267</v>
      </c>
    </row>
    <row r="107" spans="1:4" ht="15">
      <c r="A107" t="s">
        <v>464</v>
      </c>
      <c r="D107" t="s">
        <v>268</v>
      </c>
    </row>
    <row r="108" spans="1:4" ht="15">
      <c r="A108" t="s">
        <v>465</v>
      </c>
      <c r="D108" t="s">
        <v>269</v>
      </c>
    </row>
    <row r="109" spans="1:4" ht="15">
      <c r="A109" t="s">
        <v>466</v>
      </c>
      <c r="D109" t="s">
        <v>270</v>
      </c>
    </row>
    <row r="110" spans="1:4" ht="15">
      <c r="A110" t="s">
        <v>467</v>
      </c>
      <c r="D110" t="s">
        <v>271</v>
      </c>
    </row>
    <row r="111" spans="1:4" ht="15">
      <c r="A111" t="s">
        <v>468</v>
      </c>
      <c r="D111" t="s">
        <v>272</v>
      </c>
    </row>
    <row r="112" spans="1:4" ht="15">
      <c r="A112" t="s">
        <v>469</v>
      </c>
      <c r="D112" t="s">
        <v>273</v>
      </c>
    </row>
    <row r="113" spans="1:4" ht="15">
      <c r="A113" t="s">
        <v>470</v>
      </c>
      <c r="D113" t="s">
        <v>274</v>
      </c>
    </row>
    <row r="114" spans="1:4" ht="15">
      <c r="A114" t="s">
        <v>471</v>
      </c>
      <c r="D114" t="s">
        <v>275</v>
      </c>
    </row>
    <row r="115" spans="1:4" ht="15">
      <c r="A115" t="s">
        <v>472</v>
      </c>
      <c r="D115" t="s">
        <v>276</v>
      </c>
    </row>
    <row r="116" spans="1:4" ht="15">
      <c r="A116" t="s">
        <v>473</v>
      </c>
      <c r="D116" t="s">
        <v>277</v>
      </c>
    </row>
    <row r="117" spans="1:4" ht="15">
      <c r="A117" t="s">
        <v>474</v>
      </c>
      <c r="D117" t="s">
        <v>278</v>
      </c>
    </row>
    <row r="118" spans="1:4" ht="15">
      <c r="A118" t="s">
        <v>475</v>
      </c>
      <c r="D118" t="s">
        <v>279</v>
      </c>
    </row>
    <row r="119" spans="1:4" ht="15">
      <c r="A119" t="s">
        <v>476</v>
      </c>
      <c r="D119" t="s">
        <v>280</v>
      </c>
    </row>
    <row r="120" spans="1:4" ht="15">
      <c r="A120" t="s">
        <v>477</v>
      </c>
      <c r="D120" t="s">
        <v>281</v>
      </c>
    </row>
    <row r="121" spans="1:4" ht="15">
      <c r="A121" t="s">
        <v>478</v>
      </c>
      <c r="D121" t="s">
        <v>282</v>
      </c>
    </row>
    <row r="122" spans="1:4" ht="15">
      <c r="A122" t="s">
        <v>479</v>
      </c>
      <c r="D122" t="s">
        <v>283</v>
      </c>
    </row>
    <row r="123" spans="1:4" ht="15">
      <c r="A123" t="s">
        <v>480</v>
      </c>
      <c r="D123" t="s">
        <v>284</v>
      </c>
    </row>
    <row r="124" spans="1:4" ht="15">
      <c r="A124" t="s">
        <v>481</v>
      </c>
      <c r="D124" t="s">
        <v>285</v>
      </c>
    </row>
    <row r="125" spans="1:4" ht="15">
      <c r="A125" t="s">
        <v>482</v>
      </c>
      <c r="D125" t="s">
        <v>286</v>
      </c>
    </row>
    <row r="126" ht="15">
      <c r="A126" t="s">
        <v>483</v>
      </c>
    </row>
    <row r="127" ht="15">
      <c r="A127" t="s">
        <v>484</v>
      </c>
    </row>
    <row r="128" ht="15">
      <c r="A128" t="s">
        <v>485</v>
      </c>
    </row>
    <row r="129" ht="15">
      <c r="A129" t="s">
        <v>486</v>
      </c>
    </row>
    <row r="130" ht="15">
      <c r="A130" t="s">
        <v>487</v>
      </c>
    </row>
    <row r="131" ht="15">
      <c r="A131" t="s">
        <v>488</v>
      </c>
    </row>
    <row r="132" ht="15">
      <c r="A132" t="s">
        <v>489</v>
      </c>
    </row>
    <row r="133" ht="15">
      <c r="A133" t="s">
        <v>490</v>
      </c>
    </row>
    <row r="134" ht="15">
      <c r="A134" t="s">
        <v>491</v>
      </c>
    </row>
    <row r="135" ht="15">
      <c r="A135" t="s">
        <v>492</v>
      </c>
    </row>
    <row r="136" ht="15">
      <c r="A136" t="s">
        <v>493</v>
      </c>
    </row>
    <row r="137" ht="15">
      <c r="A137" t="s">
        <v>494</v>
      </c>
    </row>
    <row r="138" ht="15">
      <c r="A138" t="s">
        <v>495</v>
      </c>
    </row>
    <row r="139" ht="15">
      <c r="A139" t="s">
        <v>496</v>
      </c>
    </row>
    <row r="140" ht="15">
      <c r="A140" t="s">
        <v>497</v>
      </c>
    </row>
    <row r="141" ht="15">
      <c r="A141" t="s">
        <v>498</v>
      </c>
    </row>
    <row r="142" ht="15">
      <c r="A142" t="s">
        <v>499</v>
      </c>
    </row>
    <row r="143" ht="15">
      <c r="A143" t="s">
        <v>500</v>
      </c>
    </row>
    <row r="144" ht="15">
      <c r="A144" t="s">
        <v>501</v>
      </c>
    </row>
    <row r="145" ht="15">
      <c r="A145" t="s">
        <v>502</v>
      </c>
    </row>
    <row r="146" ht="15">
      <c r="A146" t="s">
        <v>503</v>
      </c>
    </row>
    <row r="147" ht="15">
      <c r="A147" t="s">
        <v>504</v>
      </c>
    </row>
    <row r="148" ht="15">
      <c r="A148" t="s">
        <v>505</v>
      </c>
    </row>
    <row r="149" ht="15">
      <c r="A149" t="s">
        <v>506</v>
      </c>
    </row>
    <row r="150" ht="15">
      <c r="A150" t="s">
        <v>507</v>
      </c>
    </row>
    <row r="151" ht="15">
      <c r="A151" t="s">
        <v>508</v>
      </c>
    </row>
    <row r="152" ht="15">
      <c r="A152" t="s">
        <v>509</v>
      </c>
    </row>
    <row r="153" ht="15">
      <c r="A153" t="s">
        <v>510</v>
      </c>
    </row>
    <row r="154" ht="15">
      <c r="A154" t="s">
        <v>511</v>
      </c>
    </row>
    <row r="155" ht="15">
      <c r="A155" t="s">
        <v>512</v>
      </c>
    </row>
    <row r="156" ht="15">
      <c r="A156" t="s">
        <v>513</v>
      </c>
    </row>
    <row r="157" ht="15">
      <c r="A157" t="s">
        <v>514</v>
      </c>
    </row>
    <row r="158" ht="15">
      <c r="A158" t="s">
        <v>515</v>
      </c>
    </row>
    <row r="159" ht="15">
      <c r="A159" t="s">
        <v>516</v>
      </c>
    </row>
    <row r="160" ht="15">
      <c r="A160" t="s">
        <v>517</v>
      </c>
    </row>
    <row r="161" ht="15">
      <c r="A161" t="s">
        <v>518</v>
      </c>
    </row>
    <row r="162" ht="15">
      <c r="A162" t="s">
        <v>519</v>
      </c>
    </row>
    <row r="163" ht="15">
      <c r="A163" t="s">
        <v>520</v>
      </c>
    </row>
    <row r="164" ht="15">
      <c r="A164" t="s">
        <v>521</v>
      </c>
    </row>
    <row r="165" ht="15">
      <c r="A165" t="s">
        <v>522</v>
      </c>
    </row>
    <row r="166" ht="15">
      <c r="A166" t="s">
        <v>523</v>
      </c>
    </row>
    <row r="167" ht="15">
      <c r="A167" t="s">
        <v>524</v>
      </c>
    </row>
    <row r="168" ht="15">
      <c r="A168" t="s">
        <v>525</v>
      </c>
    </row>
    <row r="169" ht="15">
      <c r="A169" t="s">
        <v>526</v>
      </c>
    </row>
    <row r="170" ht="15">
      <c r="A170" t="s">
        <v>527</v>
      </c>
    </row>
    <row r="171" ht="15">
      <c r="A171" t="s">
        <v>528</v>
      </c>
    </row>
    <row r="172" ht="15">
      <c r="A172" t="s">
        <v>529</v>
      </c>
    </row>
    <row r="173" ht="15">
      <c r="A173" t="s">
        <v>530</v>
      </c>
    </row>
    <row r="174" ht="15">
      <c r="A174" t="s">
        <v>531</v>
      </c>
    </row>
    <row r="175" ht="15">
      <c r="A175" t="s">
        <v>532</v>
      </c>
    </row>
    <row r="176" ht="15">
      <c r="A176" t="s">
        <v>533</v>
      </c>
    </row>
    <row r="177" ht="15">
      <c r="A177" t="s">
        <v>534</v>
      </c>
    </row>
    <row r="178" ht="15">
      <c r="A178" t="s">
        <v>535</v>
      </c>
    </row>
    <row r="179" ht="15">
      <c r="A179" t="s">
        <v>536</v>
      </c>
    </row>
    <row r="180" ht="15">
      <c r="A180" t="s">
        <v>537</v>
      </c>
    </row>
    <row r="181" ht="15">
      <c r="A181" t="s">
        <v>538</v>
      </c>
    </row>
    <row r="182" ht="15">
      <c r="A182" t="s">
        <v>539</v>
      </c>
    </row>
    <row r="183" ht="15">
      <c r="A183" t="s">
        <v>540</v>
      </c>
    </row>
    <row r="184" ht="15">
      <c r="A184" t="s">
        <v>541</v>
      </c>
    </row>
    <row r="185" ht="15">
      <c r="A185" t="s">
        <v>542</v>
      </c>
    </row>
    <row r="186" ht="15">
      <c r="A186" t="s">
        <v>543</v>
      </c>
    </row>
    <row r="187" ht="15">
      <c r="A187" t="s">
        <v>544</v>
      </c>
    </row>
    <row r="188" ht="15">
      <c r="A188" t="s">
        <v>545</v>
      </c>
    </row>
    <row r="189" ht="15">
      <c r="A189" t="s">
        <v>546</v>
      </c>
    </row>
    <row r="190" ht="15">
      <c r="A190" t="s">
        <v>547</v>
      </c>
    </row>
    <row r="191" ht="15">
      <c r="A191" t="s">
        <v>548</v>
      </c>
    </row>
    <row r="192" ht="15">
      <c r="A192" t="s">
        <v>549</v>
      </c>
    </row>
    <row r="193" ht="15">
      <c r="A193" t="s">
        <v>550</v>
      </c>
    </row>
    <row r="194" ht="15">
      <c r="A194" t="s">
        <v>551</v>
      </c>
    </row>
    <row r="195" ht="15">
      <c r="A195" t="s">
        <v>552</v>
      </c>
    </row>
    <row r="196" ht="15">
      <c r="A196" t="s">
        <v>553</v>
      </c>
    </row>
    <row r="197" ht="15">
      <c r="A197" t="s">
        <v>554</v>
      </c>
    </row>
    <row r="198" ht="15">
      <c r="A198" t="s">
        <v>555</v>
      </c>
    </row>
    <row r="199" ht="15">
      <c r="A199" t="s">
        <v>556</v>
      </c>
    </row>
    <row r="200" ht="15">
      <c r="A200" t="s">
        <v>557</v>
      </c>
    </row>
    <row r="201" ht="15">
      <c r="A201" t="s">
        <v>558</v>
      </c>
    </row>
    <row r="202" ht="15">
      <c r="A202" t="s">
        <v>559</v>
      </c>
    </row>
    <row r="203" ht="15">
      <c r="A203" t="s">
        <v>560</v>
      </c>
    </row>
    <row r="204" ht="15">
      <c r="A204" t="s">
        <v>561</v>
      </c>
    </row>
    <row r="205" ht="15">
      <c r="A205" t="s">
        <v>562</v>
      </c>
    </row>
    <row r="206" ht="15">
      <c r="A206" t="s">
        <v>563</v>
      </c>
    </row>
    <row r="207" ht="15">
      <c r="A207" t="s">
        <v>564</v>
      </c>
    </row>
    <row r="208" ht="15">
      <c r="A208" t="s">
        <v>565</v>
      </c>
    </row>
    <row r="209" ht="15">
      <c r="A209" t="s">
        <v>566</v>
      </c>
    </row>
    <row r="210" ht="15">
      <c r="A210" t="s">
        <v>567</v>
      </c>
    </row>
    <row r="211" ht="15">
      <c r="A211" t="s">
        <v>568</v>
      </c>
    </row>
    <row r="212" ht="15">
      <c r="A212" t="s">
        <v>569</v>
      </c>
    </row>
    <row r="213" ht="15">
      <c r="A213" t="s">
        <v>570</v>
      </c>
    </row>
    <row r="214" ht="15">
      <c r="A214" t="s">
        <v>571</v>
      </c>
    </row>
    <row r="215" ht="15">
      <c r="A215" t="s">
        <v>572</v>
      </c>
    </row>
    <row r="216" ht="15">
      <c r="A216" t="s">
        <v>573</v>
      </c>
    </row>
    <row r="217" ht="15">
      <c r="A217" t="s">
        <v>574</v>
      </c>
    </row>
    <row r="218" ht="15">
      <c r="A218" t="s">
        <v>575</v>
      </c>
    </row>
    <row r="219" ht="15">
      <c r="A219" t="s">
        <v>576</v>
      </c>
    </row>
    <row r="220" ht="15">
      <c r="A220" t="s">
        <v>577</v>
      </c>
    </row>
    <row r="221" ht="15">
      <c r="A221" t="s">
        <v>578</v>
      </c>
    </row>
    <row r="222" ht="15">
      <c r="A222" t="s">
        <v>579</v>
      </c>
    </row>
    <row r="223" ht="15">
      <c r="A223" t="s">
        <v>580</v>
      </c>
    </row>
    <row r="224" ht="15">
      <c r="A224" t="s">
        <v>581</v>
      </c>
    </row>
    <row r="225" ht="15">
      <c r="A225" t="s">
        <v>582</v>
      </c>
    </row>
    <row r="226" ht="15">
      <c r="A226" t="s">
        <v>583</v>
      </c>
    </row>
    <row r="227" ht="15">
      <c r="A227" t="s">
        <v>584</v>
      </c>
    </row>
    <row r="228" ht="15">
      <c r="A228" t="s">
        <v>585</v>
      </c>
    </row>
    <row r="229" ht="15">
      <c r="A229" t="s">
        <v>586</v>
      </c>
    </row>
    <row r="230" ht="15">
      <c r="A230" t="s">
        <v>587</v>
      </c>
    </row>
    <row r="231" ht="15">
      <c r="A231" t="s">
        <v>588</v>
      </c>
    </row>
    <row r="232" ht="15">
      <c r="A232" t="s">
        <v>589</v>
      </c>
    </row>
    <row r="233" ht="15">
      <c r="A233" t="s">
        <v>590</v>
      </c>
    </row>
    <row r="234" ht="15">
      <c r="A234" t="s">
        <v>591</v>
      </c>
    </row>
    <row r="235" ht="15">
      <c r="A235" t="s">
        <v>592</v>
      </c>
    </row>
    <row r="236" ht="15">
      <c r="A236" t="s">
        <v>593</v>
      </c>
    </row>
    <row r="237" ht="15">
      <c r="A237" t="s">
        <v>594</v>
      </c>
    </row>
    <row r="238" ht="15">
      <c r="A238" t="s">
        <v>595</v>
      </c>
    </row>
    <row r="239" ht="15">
      <c r="A239" t="s">
        <v>596</v>
      </c>
    </row>
    <row r="240" ht="15">
      <c r="A240" t="s">
        <v>597</v>
      </c>
    </row>
    <row r="241" ht="15">
      <c r="A241" t="s">
        <v>598</v>
      </c>
    </row>
    <row r="242" ht="15">
      <c r="A242" t="s">
        <v>599</v>
      </c>
    </row>
    <row r="243" ht="15">
      <c r="A243" t="s">
        <v>600</v>
      </c>
    </row>
    <row r="244" ht="15">
      <c r="A244" t="s">
        <v>601</v>
      </c>
    </row>
    <row r="245" ht="15">
      <c r="A245" t="s">
        <v>602</v>
      </c>
    </row>
    <row r="246" ht="15">
      <c r="A246" t="s">
        <v>603</v>
      </c>
    </row>
    <row r="247" ht="15">
      <c r="A247" t="s">
        <v>604</v>
      </c>
    </row>
    <row r="248" ht="15">
      <c r="A248" t="s">
        <v>605</v>
      </c>
    </row>
    <row r="249" ht="15">
      <c r="A249" t="s">
        <v>606</v>
      </c>
    </row>
    <row r="250" ht="15">
      <c r="A250" t="s">
        <v>607</v>
      </c>
    </row>
    <row r="251" ht="15">
      <c r="A251" t="s">
        <v>608</v>
      </c>
    </row>
    <row r="252" ht="15">
      <c r="A252" t="s">
        <v>609</v>
      </c>
    </row>
    <row r="253" ht="15">
      <c r="A253" t="s">
        <v>610</v>
      </c>
    </row>
    <row r="254" ht="15">
      <c r="A254" t="s">
        <v>611</v>
      </c>
    </row>
    <row r="255" ht="15">
      <c r="A255" t="s">
        <v>612</v>
      </c>
    </row>
    <row r="256" ht="15">
      <c r="A256" t="s">
        <v>613</v>
      </c>
    </row>
    <row r="257" ht="15">
      <c r="A257" t="s">
        <v>614</v>
      </c>
    </row>
    <row r="258" ht="15">
      <c r="A258" t="s">
        <v>615</v>
      </c>
    </row>
    <row r="259" ht="15">
      <c r="A259" t="s">
        <v>616</v>
      </c>
    </row>
    <row r="260" ht="15">
      <c r="A260" t="s">
        <v>617</v>
      </c>
    </row>
    <row r="261" ht="15">
      <c r="A261" t="s">
        <v>618</v>
      </c>
    </row>
    <row r="262" ht="15">
      <c r="A262" t="s">
        <v>619</v>
      </c>
    </row>
    <row r="263" ht="15">
      <c r="A263" t="s">
        <v>620</v>
      </c>
    </row>
    <row r="264" ht="15">
      <c r="A264" t="s">
        <v>621</v>
      </c>
    </row>
    <row r="265" ht="15">
      <c r="A265" t="s">
        <v>622</v>
      </c>
    </row>
    <row r="266" ht="15">
      <c r="A266" t="s">
        <v>623</v>
      </c>
    </row>
    <row r="267" ht="15">
      <c r="A267" t="s">
        <v>624</v>
      </c>
    </row>
    <row r="268" ht="15">
      <c r="A268" t="s">
        <v>625</v>
      </c>
    </row>
    <row r="269" ht="15">
      <c r="A269" t="s">
        <v>626</v>
      </c>
    </row>
    <row r="270" ht="15">
      <c r="A270" t="s">
        <v>627</v>
      </c>
    </row>
    <row r="271" ht="15">
      <c r="A271" t="s">
        <v>628</v>
      </c>
    </row>
    <row r="272" ht="15">
      <c r="A272" t="s">
        <v>629</v>
      </c>
    </row>
    <row r="273" ht="15">
      <c r="A273" t="s">
        <v>630</v>
      </c>
    </row>
    <row r="274" ht="15">
      <c r="A274" t="s">
        <v>631</v>
      </c>
    </row>
    <row r="275" ht="15">
      <c r="A275" t="s">
        <v>632</v>
      </c>
    </row>
    <row r="276" ht="15">
      <c r="A276" t="s">
        <v>633</v>
      </c>
    </row>
    <row r="277" ht="15">
      <c r="A277" t="s">
        <v>634</v>
      </c>
    </row>
    <row r="278" ht="15">
      <c r="A278" t="s">
        <v>635</v>
      </c>
    </row>
    <row r="279" ht="15">
      <c r="A279" t="s">
        <v>636</v>
      </c>
    </row>
    <row r="280" ht="15">
      <c r="A280" t="s">
        <v>637</v>
      </c>
    </row>
    <row r="281" ht="15">
      <c r="A281" t="s">
        <v>638</v>
      </c>
    </row>
    <row r="282" ht="15">
      <c r="A282" t="s">
        <v>639</v>
      </c>
    </row>
    <row r="283" ht="15">
      <c r="A283" t="s">
        <v>640</v>
      </c>
    </row>
    <row r="284" ht="15">
      <c r="A284" t="s">
        <v>641</v>
      </c>
    </row>
    <row r="285" ht="15">
      <c r="A285" t="s">
        <v>642</v>
      </c>
    </row>
    <row r="286" ht="15">
      <c r="A286" t="s">
        <v>643</v>
      </c>
    </row>
    <row r="287" ht="15">
      <c r="A287" t="s">
        <v>644</v>
      </c>
    </row>
    <row r="288" ht="15">
      <c r="A288" t="s">
        <v>645</v>
      </c>
    </row>
    <row r="289" ht="15">
      <c r="A289" t="s">
        <v>646</v>
      </c>
    </row>
    <row r="290" ht="15">
      <c r="A290" t="s">
        <v>647</v>
      </c>
    </row>
    <row r="291" ht="15">
      <c r="A291" t="s">
        <v>648</v>
      </c>
    </row>
    <row r="292" ht="15">
      <c r="A292" t="s">
        <v>649</v>
      </c>
    </row>
    <row r="293" ht="15">
      <c r="A293" t="s">
        <v>650</v>
      </c>
    </row>
    <row r="294" ht="15">
      <c r="A294" t="s">
        <v>651</v>
      </c>
    </row>
    <row r="295" ht="15">
      <c r="A295" t="s">
        <v>652</v>
      </c>
    </row>
    <row r="296" ht="15">
      <c r="A296" t="s">
        <v>653</v>
      </c>
    </row>
    <row r="297" ht="15">
      <c r="A297" t="s">
        <v>654</v>
      </c>
    </row>
    <row r="298" ht="15">
      <c r="A298" t="s">
        <v>655</v>
      </c>
    </row>
    <row r="299" ht="15">
      <c r="A299" t="s">
        <v>656</v>
      </c>
    </row>
    <row r="300" ht="15">
      <c r="A300" t="s">
        <v>657</v>
      </c>
    </row>
    <row r="301" ht="15">
      <c r="A301" t="s">
        <v>658</v>
      </c>
    </row>
    <row r="302" ht="15">
      <c r="A302" t="s">
        <v>659</v>
      </c>
    </row>
    <row r="303" ht="15">
      <c r="A303" t="s">
        <v>660</v>
      </c>
    </row>
    <row r="304" ht="15">
      <c r="A304" t="s">
        <v>661</v>
      </c>
    </row>
    <row r="305" ht="15">
      <c r="A305" t="s">
        <v>662</v>
      </c>
    </row>
    <row r="306" ht="15">
      <c r="A306" t="s">
        <v>663</v>
      </c>
    </row>
    <row r="307" ht="15">
      <c r="A307" t="s">
        <v>664</v>
      </c>
    </row>
    <row r="308" ht="15">
      <c r="A308" t="s">
        <v>665</v>
      </c>
    </row>
    <row r="309" ht="15">
      <c r="A309" t="s">
        <v>666</v>
      </c>
    </row>
    <row r="310" ht="15">
      <c r="A310" t="s">
        <v>667</v>
      </c>
    </row>
    <row r="311" ht="15">
      <c r="A311" t="s">
        <v>668</v>
      </c>
    </row>
    <row r="312" ht="15">
      <c r="A312" t="s">
        <v>669</v>
      </c>
    </row>
    <row r="313" ht="15">
      <c r="A313" t="s">
        <v>670</v>
      </c>
    </row>
    <row r="314" ht="15">
      <c r="A314" t="s">
        <v>671</v>
      </c>
    </row>
    <row r="315" ht="15">
      <c r="A315" t="s">
        <v>672</v>
      </c>
    </row>
    <row r="316" ht="15">
      <c r="A316" t="s">
        <v>673</v>
      </c>
    </row>
    <row r="317" ht="15">
      <c r="A317" t="s">
        <v>674</v>
      </c>
    </row>
    <row r="318" ht="15">
      <c r="A318" t="s">
        <v>675</v>
      </c>
    </row>
    <row r="319" ht="15">
      <c r="A319" t="s">
        <v>676</v>
      </c>
    </row>
    <row r="320" ht="15">
      <c r="A320" t="s">
        <v>677</v>
      </c>
    </row>
    <row r="321" ht="15">
      <c r="A321" t="s">
        <v>678</v>
      </c>
    </row>
    <row r="322" ht="15">
      <c r="A322" t="s">
        <v>679</v>
      </c>
    </row>
    <row r="323" ht="15">
      <c r="A323" t="s">
        <v>680</v>
      </c>
    </row>
    <row r="324" ht="15">
      <c r="A324" t="s">
        <v>681</v>
      </c>
    </row>
    <row r="325" ht="15">
      <c r="A325" t="s">
        <v>682</v>
      </c>
    </row>
    <row r="326" ht="15">
      <c r="A326" t="s">
        <v>683</v>
      </c>
    </row>
    <row r="327" ht="15">
      <c r="A327" t="s">
        <v>684</v>
      </c>
    </row>
    <row r="328" ht="15">
      <c r="A328" t="s">
        <v>685</v>
      </c>
    </row>
    <row r="329" ht="15">
      <c r="A329" t="s">
        <v>686</v>
      </c>
    </row>
    <row r="330" ht="15">
      <c r="A330" t="s">
        <v>687</v>
      </c>
    </row>
    <row r="331" ht="15">
      <c r="A331" t="s">
        <v>688</v>
      </c>
    </row>
    <row r="332" ht="15">
      <c r="A332" t="s">
        <v>689</v>
      </c>
    </row>
    <row r="333" ht="15">
      <c r="A333" t="s">
        <v>690</v>
      </c>
    </row>
    <row r="334" ht="15">
      <c r="A334" t="s">
        <v>691</v>
      </c>
    </row>
    <row r="335" ht="15">
      <c r="A335" t="s">
        <v>692</v>
      </c>
    </row>
    <row r="336" ht="15">
      <c r="A336" t="s">
        <v>693</v>
      </c>
    </row>
    <row r="337" ht="15">
      <c r="A337" t="s">
        <v>694</v>
      </c>
    </row>
    <row r="338" ht="15">
      <c r="A338" t="s">
        <v>695</v>
      </c>
    </row>
    <row r="339" ht="15">
      <c r="A339" t="s">
        <v>696</v>
      </c>
    </row>
    <row r="340" ht="15">
      <c r="A340" t="s">
        <v>697</v>
      </c>
    </row>
    <row r="341" ht="15">
      <c r="A341" t="s">
        <v>698</v>
      </c>
    </row>
    <row r="342" ht="15">
      <c r="A342" t="s">
        <v>699</v>
      </c>
    </row>
    <row r="343" ht="15">
      <c r="A343" t="s">
        <v>700</v>
      </c>
    </row>
    <row r="344" ht="15">
      <c r="A344" t="s">
        <v>701</v>
      </c>
    </row>
    <row r="345" ht="15">
      <c r="A345" t="s">
        <v>702</v>
      </c>
    </row>
    <row r="346" ht="15">
      <c r="A346" t="s">
        <v>703</v>
      </c>
    </row>
    <row r="347" ht="15">
      <c r="A347" t="s">
        <v>704</v>
      </c>
    </row>
    <row r="348" ht="15">
      <c r="A348" t="s">
        <v>705</v>
      </c>
    </row>
    <row r="349" ht="15">
      <c r="A349" t="s">
        <v>706</v>
      </c>
    </row>
    <row r="350" ht="15">
      <c r="A350" t="s">
        <v>707</v>
      </c>
    </row>
    <row r="351" ht="15">
      <c r="A351" t="s">
        <v>708</v>
      </c>
    </row>
    <row r="352" ht="15">
      <c r="A352" t="s">
        <v>709</v>
      </c>
    </row>
    <row r="353" ht="15">
      <c r="A353" t="s">
        <v>710</v>
      </c>
    </row>
    <row r="354" ht="15">
      <c r="A354" t="s">
        <v>711</v>
      </c>
    </row>
    <row r="355" ht="15">
      <c r="A355" t="s">
        <v>712</v>
      </c>
    </row>
    <row r="356" ht="15">
      <c r="A356" t="s">
        <v>713</v>
      </c>
    </row>
    <row r="357" ht="15">
      <c r="A357" t="s">
        <v>714</v>
      </c>
    </row>
    <row r="358" ht="15">
      <c r="A358" t="s">
        <v>715</v>
      </c>
    </row>
    <row r="359" ht="15">
      <c r="A359" t="s">
        <v>716</v>
      </c>
    </row>
    <row r="360" ht="15">
      <c r="A360" t="s">
        <v>717</v>
      </c>
    </row>
    <row r="361" ht="15">
      <c r="A361" t="s">
        <v>718</v>
      </c>
    </row>
    <row r="362" ht="15">
      <c r="A362" t="s">
        <v>719</v>
      </c>
    </row>
    <row r="363" ht="15">
      <c r="A363" t="s">
        <v>720</v>
      </c>
    </row>
    <row r="364" ht="15">
      <c r="A364" t="s">
        <v>721</v>
      </c>
    </row>
    <row r="365" ht="15">
      <c r="A365" t="s">
        <v>722</v>
      </c>
    </row>
    <row r="366" ht="15">
      <c r="A366" t="s">
        <v>723</v>
      </c>
    </row>
    <row r="367" ht="15">
      <c r="A367" t="s">
        <v>724</v>
      </c>
    </row>
    <row r="368" ht="15">
      <c r="A368" t="s">
        <v>725</v>
      </c>
    </row>
    <row r="369" ht="15">
      <c r="A369" t="s">
        <v>726</v>
      </c>
    </row>
    <row r="370" ht="15">
      <c r="A370" t="s">
        <v>727</v>
      </c>
    </row>
    <row r="371" ht="15">
      <c r="A371" t="s">
        <v>728</v>
      </c>
    </row>
    <row r="372" ht="15">
      <c r="A372" t="s">
        <v>729</v>
      </c>
    </row>
    <row r="373" ht="15">
      <c r="A373" t="s">
        <v>730</v>
      </c>
    </row>
    <row r="374" ht="15">
      <c r="A374" t="s">
        <v>731</v>
      </c>
    </row>
    <row r="375" ht="15">
      <c r="A375" t="s">
        <v>732</v>
      </c>
    </row>
    <row r="376" ht="15">
      <c r="A376" t="s">
        <v>733</v>
      </c>
    </row>
    <row r="377" ht="15">
      <c r="A377" t="s">
        <v>734</v>
      </c>
    </row>
    <row r="378" ht="15">
      <c r="A378" t="s">
        <v>735</v>
      </c>
    </row>
    <row r="379" ht="15">
      <c r="A379" t="s">
        <v>736</v>
      </c>
    </row>
    <row r="380" ht="15">
      <c r="A380" t="s">
        <v>737</v>
      </c>
    </row>
    <row r="381" ht="15">
      <c r="A381" t="s">
        <v>738</v>
      </c>
    </row>
    <row r="382" ht="15">
      <c r="A382" t="s">
        <v>739</v>
      </c>
    </row>
    <row r="383" ht="15">
      <c r="A383" t="s">
        <v>740</v>
      </c>
    </row>
    <row r="384" ht="15">
      <c r="A384" t="s">
        <v>741</v>
      </c>
    </row>
    <row r="385" ht="15">
      <c r="A385" t="s">
        <v>742</v>
      </c>
    </row>
    <row r="386" ht="15">
      <c r="A386" t="s">
        <v>743</v>
      </c>
    </row>
    <row r="387" ht="15">
      <c r="A387" t="s">
        <v>744</v>
      </c>
    </row>
    <row r="388" ht="15">
      <c r="A388" t="s">
        <v>745</v>
      </c>
    </row>
    <row r="389" ht="15">
      <c r="A389" t="s">
        <v>746</v>
      </c>
    </row>
    <row r="390" ht="15">
      <c r="A390" t="s">
        <v>747</v>
      </c>
    </row>
    <row r="391" ht="15">
      <c r="A391" t="s">
        <v>748</v>
      </c>
    </row>
    <row r="392" ht="15">
      <c r="A392" t="s">
        <v>749</v>
      </c>
    </row>
    <row r="393" ht="15">
      <c r="A393" t="s">
        <v>750</v>
      </c>
    </row>
    <row r="394" ht="15">
      <c r="A394" t="s">
        <v>751</v>
      </c>
    </row>
    <row r="395" ht="15">
      <c r="A395" t="s">
        <v>752</v>
      </c>
    </row>
    <row r="396" ht="15">
      <c r="A396" t="s">
        <v>753</v>
      </c>
    </row>
    <row r="397" ht="15">
      <c r="A397" t="s">
        <v>754</v>
      </c>
    </row>
    <row r="398" ht="15">
      <c r="A398" t="s">
        <v>755</v>
      </c>
    </row>
    <row r="399" ht="15">
      <c r="A399" t="s">
        <v>756</v>
      </c>
    </row>
    <row r="400" ht="15">
      <c r="A400" t="s">
        <v>757</v>
      </c>
    </row>
    <row r="401" ht="15">
      <c r="A401" t="s">
        <v>758</v>
      </c>
    </row>
    <row r="402" ht="15">
      <c r="A402" t="s">
        <v>759</v>
      </c>
    </row>
    <row r="403" ht="15">
      <c r="A403" t="s">
        <v>760</v>
      </c>
    </row>
    <row r="404" ht="15">
      <c r="A404" t="s">
        <v>761</v>
      </c>
    </row>
    <row r="405" ht="15">
      <c r="A405" t="s">
        <v>762</v>
      </c>
    </row>
    <row r="406" ht="15">
      <c r="A406" t="s">
        <v>763</v>
      </c>
    </row>
    <row r="407" ht="15">
      <c r="A407" t="s">
        <v>764</v>
      </c>
    </row>
    <row r="408" ht="15">
      <c r="A408" t="s">
        <v>765</v>
      </c>
    </row>
    <row r="409" ht="15">
      <c r="A409" t="s">
        <v>766</v>
      </c>
    </row>
    <row r="410" ht="15">
      <c r="A410" t="s">
        <v>767</v>
      </c>
    </row>
    <row r="411" ht="15">
      <c r="A411" t="s">
        <v>768</v>
      </c>
    </row>
    <row r="412" ht="15">
      <c r="A412" t="s">
        <v>769</v>
      </c>
    </row>
    <row r="413" ht="15">
      <c r="A413" t="s">
        <v>770</v>
      </c>
    </row>
    <row r="414" ht="15">
      <c r="A414" t="s">
        <v>771</v>
      </c>
    </row>
    <row r="415" ht="15">
      <c r="A415" t="s">
        <v>772</v>
      </c>
    </row>
    <row r="416" ht="15">
      <c r="A416" t="s">
        <v>773</v>
      </c>
    </row>
    <row r="417" ht="15">
      <c r="A417" t="s">
        <v>774</v>
      </c>
    </row>
    <row r="418" ht="15">
      <c r="A418" t="s">
        <v>775</v>
      </c>
    </row>
    <row r="419" ht="15">
      <c r="A419" t="s">
        <v>776</v>
      </c>
    </row>
    <row r="420" ht="15">
      <c r="A420" t="s">
        <v>777</v>
      </c>
    </row>
    <row r="421" ht="15">
      <c r="A421" t="s">
        <v>778</v>
      </c>
    </row>
    <row r="422" ht="15">
      <c r="A422" t="s">
        <v>779</v>
      </c>
    </row>
    <row r="423" ht="15">
      <c r="A423" t="s">
        <v>780</v>
      </c>
    </row>
    <row r="424" ht="15">
      <c r="A424" t="s">
        <v>781</v>
      </c>
    </row>
    <row r="425" ht="15">
      <c r="A425" t="s">
        <v>782</v>
      </c>
    </row>
    <row r="426" ht="15">
      <c r="A426" t="s">
        <v>783</v>
      </c>
    </row>
    <row r="427" ht="15">
      <c r="A427" t="s">
        <v>784</v>
      </c>
    </row>
    <row r="428" ht="15">
      <c r="A428" t="s">
        <v>785</v>
      </c>
    </row>
    <row r="429" ht="15">
      <c r="A429" t="s">
        <v>786</v>
      </c>
    </row>
    <row r="430" ht="15">
      <c r="A430" t="s">
        <v>787</v>
      </c>
    </row>
    <row r="431" ht="15">
      <c r="A431" t="s">
        <v>788</v>
      </c>
    </row>
    <row r="432" ht="15">
      <c r="A432" t="s">
        <v>789</v>
      </c>
    </row>
    <row r="433" ht="15">
      <c r="A433" t="s">
        <v>790</v>
      </c>
    </row>
    <row r="434" ht="15">
      <c r="A434" t="s">
        <v>791</v>
      </c>
    </row>
    <row r="435" ht="15">
      <c r="A435" t="s">
        <v>792</v>
      </c>
    </row>
    <row r="436" ht="15">
      <c r="A436" t="s">
        <v>793</v>
      </c>
    </row>
    <row r="437" ht="15">
      <c r="A437" t="s">
        <v>794</v>
      </c>
    </row>
    <row r="438" ht="15">
      <c r="A438" t="s">
        <v>795</v>
      </c>
    </row>
    <row r="439" ht="15">
      <c r="A439" t="s">
        <v>796</v>
      </c>
    </row>
    <row r="440" ht="15">
      <c r="A440" t="s">
        <v>797</v>
      </c>
    </row>
    <row r="441" ht="15">
      <c r="A441" t="s">
        <v>798</v>
      </c>
    </row>
    <row r="442" ht="15">
      <c r="A442" t="s">
        <v>799</v>
      </c>
    </row>
    <row r="443" ht="15">
      <c r="A443" t="s">
        <v>800</v>
      </c>
    </row>
    <row r="444" ht="15">
      <c r="A444" t="s">
        <v>801</v>
      </c>
    </row>
    <row r="445" ht="15">
      <c r="A445" t="s">
        <v>802</v>
      </c>
    </row>
    <row r="446" ht="15">
      <c r="A446" t="s">
        <v>803</v>
      </c>
    </row>
    <row r="447" ht="15">
      <c r="A447" t="s">
        <v>804</v>
      </c>
    </row>
    <row r="448" ht="15">
      <c r="A448" t="s">
        <v>805</v>
      </c>
    </row>
    <row r="449" ht="15">
      <c r="A449" t="s">
        <v>806</v>
      </c>
    </row>
    <row r="450" ht="15">
      <c r="A450" t="s">
        <v>807</v>
      </c>
    </row>
    <row r="451" ht="15">
      <c r="A451" t="s">
        <v>808</v>
      </c>
    </row>
    <row r="452" ht="15">
      <c r="A452" t="s">
        <v>809</v>
      </c>
    </row>
    <row r="453" ht="15">
      <c r="A453" t="s">
        <v>810</v>
      </c>
    </row>
    <row r="454" ht="15">
      <c r="A454" t="s">
        <v>811</v>
      </c>
    </row>
    <row r="455" ht="15">
      <c r="A455" t="s">
        <v>812</v>
      </c>
    </row>
    <row r="456" ht="15">
      <c r="A456" t="s">
        <v>813</v>
      </c>
    </row>
    <row r="457" ht="15">
      <c r="A457" t="s">
        <v>814</v>
      </c>
    </row>
    <row r="458" ht="15">
      <c r="A458" t="s">
        <v>815</v>
      </c>
    </row>
    <row r="459" ht="15">
      <c r="A459" t="s">
        <v>816</v>
      </c>
    </row>
    <row r="460" ht="15">
      <c r="A460" t="s">
        <v>817</v>
      </c>
    </row>
    <row r="461" ht="15">
      <c r="A461" t="s">
        <v>818</v>
      </c>
    </row>
    <row r="462" ht="15">
      <c r="A462" t="s">
        <v>819</v>
      </c>
    </row>
    <row r="463" ht="15">
      <c r="A463" t="s">
        <v>820</v>
      </c>
    </row>
    <row r="464" ht="15">
      <c r="A464" t="s">
        <v>821</v>
      </c>
    </row>
    <row r="465" ht="15">
      <c r="A465" t="s">
        <v>822</v>
      </c>
    </row>
    <row r="466" ht="15">
      <c r="A466" t="s">
        <v>823</v>
      </c>
    </row>
  </sheetData>
  <sheetProtection password="F659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view="pageLayout" workbookViewId="0" topLeftCell="A1">
      <selection activeCell="A15" sqref="A15:G16"/>
    </sheetView>
  </sheetViews>
  <sheetFormatPr defaultColWidth="9.140625" defaultRowHeight="15"/>
  <cols>
    <col min="1" max="1" width="10.28125" style="0" customWidth="1"/>
    <col min="2" max="2" width="16.8515625" style="0" customWidth="1"/>
    <col min="4" max="4" width="18.00390625" style="0" customWidth="1"/>
    <col min="5" max="5" width="4.421875" style="0" customWidth="1"/>
    <col min="6" max="6" width="30.28125" style="0" customWidth="1"/>
    <col min="7" max="7" width="22.00390625" style="0" customWidth="1"/>
  </cols>
  <sheetData>
    <row r="1" spans="1:7" ht="28.5" customHeight="1">
      <c r="A1" s="42"/>
      <c r="B1" s="42"/>
      <c r="C1" s="42"/>
      <c r="D1" s="42"/>
      <c r="E1" s="42"/>
      <c r="F1" s="42"/>
      <c r="G1" s="42"/>
    </row>
    <row r="2" spans="1:7" ht="21">
      <c r="A2" s="43"/>
      <c r="B2" s="44" t="s">
        <v>346</v>
      </c>
      <c r="C2" s="44"/>
      <c r="D2" s="44"/>
      <c r="E2" s="44"/>
      <c r="F2" s="44"/>
      <c r="G2" s="13" t="s">
        <v>347</v>
      </c>
    </row>
    <row r="3" spans="1:7" ht="24" customHeight="1">
      <c r="A3" s="43"/>
      <c r="B3" s="45" t="s">
        <v>348</v>
      </c>
      <c r="C3" s="45"/>
      <c r="D3" s="45"/>
      <c r="E3" s="45"/>
      <c r="F3" s="45"/>
      <c r="G3" s="13">
        <f>'1-Scheda'!C1</f>
        <v>0</v>
      </c>
    </row>
    <row r="4" spans="1:12" ht="15.75" customHeight="1">
      <c r="A4" s="43"/>
      <c r="B4" s="43"/>
      <c r="C4" s="43"/>
      <c r="D4" s="43"/>
      <c r="E4" s="43"/>
      <c r="F4" s="43"/>
      <c r="G4" s="43"/>
      <c r="I4" s="12"/>
      <c r="J4" s="12"/>
      <c r="K4" s="12"/>
      <c r="L4" s="12"/>
    </row>
    <row r="5" spans="1:12" ht="15.75">
      <c r="A5" s="14" t="s">
        <v>349</v>
      </c>
      <c r="B5" s="15"/>
      <c r="C5" s="15"/>
      <c r="D5" s="15"/>
      <c r="E5" s="15"/>
      <c r="F5" s="15"/>
      <c r="G5" s="15"/>
      <c r="I5" s="12"/>
      <c r="J5" s="21"/>
      <c r="K5" s="12"/>
      <c r="L5" s="12"/>
    </row>
    <row r="6" spans="1:12" ht="15.75">
      <c r="A6" s="23" t="str">
        <f>"AMBITO: "&amp;'1-Scheda'!C4</f>
        <v>AMBITO: </v>
      </c>
      <c r="B6" s="22"/>
      <c r="C6" s="22"/>
      <c r="D6" s="22" t="str">
        <f>"TERRITORIO: "&amp;'1-Scheda'!C3</f>
        <v>TERRITORIO: </v>
      </c>
      <c r="E6" s="22"/>
      <c r="F6" s="22" t="str">
        <f>"CODICE FABBRICATO: "&amp;'1-Scheda'!C2</f>
        <v>CODICE FABBRICATO: </v>
      </c>
      <c r="G6" s="22"/>
      <c r="I6" s="12"/>
      <c r="J6" s="21"/>
      <c r="K6" s="12"/>
      <c r="L6" s="12"/>
    </row>
    <row r="7" spans="1:12" ht="15">
      <c r="A7" s="46" t="str">
        <f>"LOCALITÀ: "&amp;'1-Scheda'!C6</f>
        <v>LOCALITÀ: </v>
      </c>
      <c r="B7" s="46"/>
      <c r="C7" s="46"/>
      <c r="D7" s="46"/>
      <c r="E7" s="46" t="str">
        <f>"TOPONIMO: "&amp;'1-Scheda'!C7</f>
        <v>TOPONIMO: </v>
      </c>
      <c r="F7" s="46"/>
      <c r="G7" s="46"/>
      <c r="I7" s="12"/>
      <c r="J7" s="21"/>
      <c r="K7" s="12"/>
      <c r="L7" s="12"/>
    </row>
    <row r="8" spans="1:12" ht="15">
      <c r="A8" s="46" t="str">
        <f>"INDIRIZZO: VIA "&amp;'1-Scheda'!C8&amp;", "&amp;'1-Scheda'!C9</f>
        <v>INDIRIZZO: VIA , </v>
      </c>
      <c r="B8" s="46"/>
      <c r="C8" s="46"/>
      <c r="D8" s="46"/>
      <c r="E8" s="46"/>
      <c r="F8" s="46"/>
      <c r="G8" s="46"/>
      <c r="I8" s="12"/>
      <c r="J8" s="21"/>
      <c r="K8" s="12"/>
      <c r="L8" s="12"/>
    </row>
    <row r="9" spans="1:14" ht="15">
      <c r="A9" s="16" t="s">
        <v>350</v>
      </c>
      <c r="B9" s="12"/>
      <c r="C9" s="16" t="str">
        <f>"FOGLIO "&amp;'1-Scheda'!C10</f>
        <v>FOGLIO </v>
      </c>
      <c r="D9" s="12"/>
      <c r="E9" s="16" t="str">
        <f>"MAPPALE "&amp;'1-Scheda'!C11</f>
        <v>MAPPALE </v>
      </c>
      <c r="F9" s="46" t="str">
        <f>"SUBALTERNO "&amp;'1-Scheda'!C12</f>
        <v>SUBALTERNO </v>
      </c>
      <c r="G9" s="46"/>
      <c r="I9" s="12"/>
      <c r="J9" s="21"/>
      <c r="K9" s="12"/>
      <c r="L9" s="12"/>
      <c r="M9" s="12"/>
      <c r="N9" s="12"/>
    </row>
    <row r="10" spans="1:14" ht="15">
      <c r="A10" s="16"/>
      <c r="B10" s="16"/>
      <c r="C10" s="16"/>
      <c r="D10" s="16"/>
      <c r="E10" s="16"/>
      <c r="F10" s="16"/>
      <c r="G10" s="16"/>
      <c r="I10" s="12"/>
      <c r="J10" s="21"/>
      <c r="K10" s="12"/>
      <c r="L10" s="12"/>
      <c r="M10" s="12"/>
      <c r="N10" s="12"/>
    </row>
    <row r="11" spans="1:14" ht="15">
      <c r="A11" s="48" t="s">
        <v>295</v>
      </c>
      <c r="B11" s="48"/>
      <c r="C11" s="48"/>
      <c r="D11" s="48"/>
      <c r="E11" s="48"/>
      <c r="F11" s="48"/>
      <c r="G11" s="48"/>
      <c r="I11" s="12"/>
      <c r="J11" s="21"/>
      <c r="K11" s="21"/>
      <c r="L11" s="12"/>
      <c r="M11" s="12"/>
      <c r="N11" s="12"/>
    </row>
    <row r="12" spans="1:14" ht="15">
      <c r="A12" s="46" t="str">
        <f>"ISTANZA: "&amp;'1-Scheda'!C13</f>
        <v>ISTANZA: </v>
      </c>
      <c r="B12" s="46"/>
      <c r="C12" s="46"/>
      <c r="D12" s="46"/>
      <c r="E12" s="46"/>
      <c r="F12" s="46"/>
      <c r="G12" s="46"/>
      <c r="I12" s="12"/>
      <c r="J12" s="21"/>
      <c r="K12" s="21"/>
      <c r="L12" s="12"/>
      <c r="M12" s="12"/>
      <c r="N12" s="12"/>
    </row>
    <row r="13" spans="1:14" ht="15">
      <c r="A13" s="20" t="str">
        <f>"NUCLEO IS: "&amp;'1-Scheda'!C5</f>
        <v>NUCLEO IS: </v>
      </c>
      <c r="B13" s="20"/>
      <c r="C13" s="20"/>
      <c r="D13" s="20"/>
      <c r="E13" s="20"/>
      <c r="F13" s="20"/>
      <c r="G13" s="20"/>
      <c r="I13" s="12"/>
      <c r="J13" s="21"/>
      <c r="K13" s="21"/>
      <c r="L13" s="12"/>
      <c r="M13" s="12"/>
      <c r="N13" s="12"/>
    </row>
    <row r="14" spans="1:14" ht="15">
      <c r="A14" s="46" t="str">
        <f>"CATEGORIA DI INTERVENTO ATTUALE: "&amp;'1-Scheda'!C14</f>
        <v>CATEGORIA DI INTERVENTO ATTUALE: </v>
      </c>
      <c r="B14" s="46"/>
      <c r="C14" s="46"/>
      <c r="D14" s="46"/>
      <c r="E14" s="46" t="str">
        <f>"CATEGORIA DI INTERVENTO PROPOSTA: "&amp;'1-Scheda'!C15</f>
        <v>CATEGORIA DI INTERVENTO PROPOSTA: </v>
      </c>
      <c r="F14" s="46"/>
      <c r="G14" s="46"/>
      <c r="I14" s="12"/>
      <c r="J14" s="21"/>
      <c r="K14" s="21"/>
      <c r="L14" s="12"/>
      <c r="M14" s="12"/>
      <c r="N14" s="12"/>
    </row>
    <row r="15" spans="1:14" ht="15">
      <c r="A15" s="47" t="str">
        <f>"MOTIVAZIONE:  "&amp;'1-Scheda'!C16</f>
        <v>MOTIVAZIONE:  </v>
      </c>
      <c r="B15" s="47"/>
      <c r="C15" s="47"/>
      <c r="D15" s="47"/>
      <c r="E15" s="47"/>
      <c r="F15" s="47"/>
      <c r="G15" s="47"/>
      <c r="I15" s="12"/>
      <c r="J15" s="21"/>
      <c r="K15" s="21"/>
      <c r="L15" s="12"/>
      <c r="M15" s="12"/>
      <c r="N15" s="12"/>
    </row>
    <row r="16" spans="1:14" ht="15">
      <c r="A16" s="47"/>
      <c r="B16" s="47"/>
      <c r="C16" s="47"/>
      <c r="D16" s="47"/>
      <c r="E16" s="47"/>
      <c r="F16" s="47"/>
      <c r="G16" s="47"/>
      <c r="I16" s="12"/>
      <c r="J16" s="21"/>
      <c r="K16" s="21"/>
      <c r="L16" s="12"/>
      <c r="M16" s="12"/>
      <c r="N16" s="12"/>
    </row>
    <row r="17" spans="1:14" ht="15">
      <c r="A17" s="16"/>
      <c r="B17" s="16"/>
      <c r="C17" s="16"/>
      <c r="D17" s="16"/>
      <c r="E17" s="16"/>
      <c r="F17" s="16"/>
      <c r="G17" s="16"/>
      <c r="I17" s="12"/>
      <c r="J17" s="21"/>
      <c r="K17" s="21"/>
      <c r="L17" s="12"/>
      <c r="M17" s="12"/>
      <c r="N17" s="12"/>
    </row>
    <row r="18" spans="1:14" ht="15">
      <c r="A18" s="48" t="s">
        <v>300</v>
      </c>
      <c r="B18" s="48"/>
      <c r="C18" s="48"/>
      <c r="D18" s="48"/>
      <c r="E18" s="48"/>
      <c r="F18" s="48"/>
      <c r="G18" s="48"/>
      <c r="I18" s="12"/>
      <c r="J18" s="21"/>
      <c r="K18" s="21"/>
      <c r="L18" s="12"/>
      <c r="M18" s="12"/>
      <c r="N18" s="12"/>
    </row>
    <row r="19" spans="1:14" ht="15">
      <c r="A19" s="21" t="str">
        <f>"EPOCA DI COSTRUZIONE: "&amp;'1-Scheda'!C17</f>
        <v>EPOCA DI COSTRUZIONE: </v>
      </c>
      <c r="B19" s="16"/>
      <c r="C19" s="16"/>
      <c r="D19" s="21" t="str">
        <f>"CONSISTENZA: "&amp;'1-Scheda'!C18&amp;" m³"</f>
        <v>CONSISTENZA:  m³</v>
      </c>
      <c r="E19" s="16"/>
      <c r="F19" s="21" t="str">
        <f>"UTILIZZATO: "&amp;'1-Scheda'!C19</f>
        <v>UTILIZZATO: </v>
      </c>
      <c r="G19" s="16"/>
      <c r="I19" s="12"/>
      <c r="J19" s="21"/>
      <c r="K19" s="21"/>
      <c r="L19" s="12"/>
      <c r="M19" s="12"/>
      <c r="N19" s="12"/>
    </row>
    <row r="20" spans="1:14" ht="15">
      <c r="A20" s="21" t="str">
        <f>"USO ATTUALE: "&amp;'1-Scheda'!C20</f>
        <v>USO ATTUALE: </v>
      </c>
      <c r="B20" s="16"/>
      <c r="C20" s="16"/>
      <c r="D20" s="21" t="str">
        <f>"TIPOLOGIA: "&amp;'1-Scheda'!C20</f>
        <v>TIPOLOGIA: </v>
      </c>
      <c r="E20" s="16"/>
      <c r="F20" s="16"/>
      <c r="G20" s="16"/>
      <c r="I20" s="12"/>
      <c r="J20" s="12"/>
      <c r="K20" s="21"/>
      <c r="L20" s="12"/>
      <c r="M20" s="12"/>
      <c r="N20" s="12"/>
    </row>
    <row r="21" spans="1:14" ht="15">
      <c r="A21" s="21" t="str">
        <f>"STATO DI CONSERVAZIONE: "&amp;'1-Scheda'!C22</f>
        <v>STATO DI CONSERVAZIONE: </v>
      </c>
      <c r="B21" s="16"/>
      <c r="C21" s="16"/>
      <c r="D21" s="16"/>
      <c r="E21" s="16"/>
      <c r="F21" s="16"/>
      <c r="G21" s="16"/>
      <c r="I21" s="12"/>
      <c r="J21" s="12"/>
      <c r="K21" s="21"/>
      <c r="L21" s="12"/>
      <c r="M21" s="12"/>
      <c r="N21" s="12"/>
    </row>
    <row r="22" spans="1:14" ht="15">
      <c r="A22" s="21" t="str">
        <f>"SUPERFETAZIONI: "&amp;'1-Scheda'!C23</f>
        <v>SUPERFETAZIONI: </v>
      </c>
      <c r="B22" s="16"/>
      <c r="C22" s="16"/>
      <c r="D22" s="16"/>
      <c r="E22" s="21" t="str">
        <f>"PARAMENTO: "&amp;'1-Scheda'!C24</f>
        <v>PARAMENTO: </v>
      </c>
      <c r="F22" s="16"/>
      <c r="G22" s="16"/>
      <c r="I22" s="12"/>
      <c r="J22" s="12"/>
      <c r="K22" s="21"/>
      <c r="L22" s="12"/>
      <c r="M22" s="12"/>
      <c r="N22" s="12"/>
    </row>
    <row r="23" spans="1:14" ht="15">
      <c r="A23" s="21" t="str">
        <f>"ELEMENTI DI PREGIO: "&amp;'1-Scheda'!C25</f>
        <v>ELEMENTI DI PREGIO: </v>
      </c>
      <c r="B23" s="16"/>
      <c r="C23" s="16"/>
      <c r="D23" s="16"/>
      <c r="E23" s="16"/>
      <c r="F23" s="16"/>
      <c r="G23" s="16"/>
      <c r="I23" s="12"/>
      <c r="J23" s="12"/>
      <c r="K23" s="21"/>
      <c r="L23" s="12"/>
      <c r="M23" s="12"/>
      <c r="N23" s="12"/>
    </row>
    <row r="24" spans="1:14" ht="15">
      <c r="A24" s="21" t="str">
        <f>"ELEMENTI INCONGRUI: "&amp;'1-Scheda'!C26</f>
        <v>ELEMENTI INCONGRUI: </v>
      </c>
      <c r="B24" s="16"/>
      <c r="C24" s="16"/>
      <c r="D24" s="16"/>
      <c r="E24" s="16"/>
      <c r="F24" s="16"/>
      <c r="G24" s="16"/>
      <c r="I24" s="12"/>
      <c r="J24" s="12"/>
      <c r="K24" s="21"/>
      <c r="L24" s="12"/>
      <c r="M24" s="12"/>
      <c r="N24" s="12"/>
    </row>
    <row r="25" spans="1:14" ht="15">
      <c r="A25" s="21" t="str">
        <f>"TIPO STRUTTURE VERTICALI: "&amp;'1-Scheda'!C27</f>
        <v>TIPO STRUTTURE VERTICALI: </v>
      </c>
      <c r="B25" s="16"/>
      <c r="C25" s="16"/>
      <c r="D25" s="16"/>
      <c r="E25" s="21" t="str">
        <f>"STATO DI CONSERVAZIONE: "&amp;'1-Scheda'!C28</f>
        <v>STATO DI CONSERVAZIONE: </v>
      </c>
      <c r="G25" s="16"/>
      <c r="J25" s="12"/>
      <c r="K25" s="21"/>
      <c r="L25" s="12"/>
      <c r="M25" s="12"/>
      <c r="N25" s="12"/>
    </row>
    <row r="26" spans="1:14" ht="15">
      <c r="A26" s="21" t="str">
        <f>"TIPO STRUTTURE ORIZZONTALI: "&amp;'1-Scheda'!C29</f>
        <v>TIPO STRUTTURE ORIZZONTALI: </v>
      </c>
      <c r="B26" s="16"/>
      <c r="C26" s="16"/>
      <c r="D26" s="16"/>
      <c r="E26" s="21" t="str">
        <f>"STATO DI CONSERVAZIONE: "&amp;'1-Scheda'!C30</f>
        <v>STATO DI CONSERVAZIONE: </v>
      </c>
      <c r="G26" s="16"/>
      <c r="J26" s="12"/>
      <c r="K26" s="21"/>
      <c r="L26" s="12"/>
      <c r="M26" s="12"/>
      <c r="N26" s="12"/>
    </row>
    <row r="27" spans="1:14" ht="15">
      <c r="A27" s="21" t="str">
        <f>"VEGETAZIONE: "&amp;'1-Scheda'!C31</f>
        <v>VEGETAZIONE: </v>
      </c>
      <c r="B27" s="16"/>
      <c r="C27" s="16"/>
      <c r="D27" s="16"/>
      <c r="E27" s="16"/>
      <c r="F27" s="16"/>
      <c r="G27" s="16"/>
      <c r="J27" s="12"/>
      <c r="K27" s="21"/>
      <c r="L27" s="12"/>
      <c r="M27" s="12"/>
      <c r="N27" s="12"/>
    </row>
    <row r="28" spans="1:14" ht="15">
      <c r="A28" s="48" t="s">
        <v>351</v>
      </c>
      <c r="B28" s="48"/>
      <c r="C28" s="48"/>
      <c r="D28" s="48"/>
      <c r="E28" s="48"/>
      <c r="F28" s="48"/>
      <c r="G28" s="48"/>
      <c r="J28" s="12"/>
      <c r="K28" s="21"/>
      <c r="L28" s="12"/>
      <c r="M28" s="12"/>
      <c r="N28" s="12"/>
    </row>
    <row r="29" spans="1:14" ht="15">
      <c r="A29" s="46" t="str">
        <f>"ACCESSIBILITA' CARRABILE: "&amp;'1-Scheda'!C32</f>
        <v>ACCESSIBILITA' CARRABILE: </v>
      </c>
      <c r="B29" s="46"/>
      <c r="C29" s="46"/>
      <c r="D29" s="46"/>
      <c r="E29" s="46" t="str">
        <f>"DISTANZA VIABILITA' PUBBLICA: "&amp;'1-Scheda'!C33&amp;" metri"</f>
        <v>DISTANZA VIABILITA' PUBBLICA:  metri</v>
      </c>
      <c r="F29" s="46"/>
      <c r="G29" s="46"/>
      <c r="J29" s="12"/>
      <c r="K29" s="12"/>
      <c r="L29" s="12"/>
      <c r="M29" s="12"/>
      <c r="N29" s="12"/>
    </row>
    <row r="30" spans="1:14" ht="15">
      <c r="A30" s="46" t="str">
        <f>"DISTANZA MEZZI PUBBLICI: "&amp;'1-Scheda'!C34&amp;" metri"</f>
        <v>DISTANZA MEZZI PUBBLICI:  metri</v>
      </c>
      <c r="B30" s="46"/>
      <c r="C30" s="46"/>
      <c r="D30" s="46"/>
      <c r="E30" s="16"/>
      <c r="F30" s="16"/>
      <c r="G30" s="16"/>
      <c r="J30" s="12"/>
      <c r="K30" s="12"/>
      <c r="L30" s="12"/>
      <c r="M30" s="12"/>
      <c r="N30" s="12"/>
    </row>
    <row r="31" spans="1:14" ht="16.5" customHeight="1">
      <c r="A31" s="46" t="str">
        <f>"ACCESSIBILITA' CICLABILE: "&amp;'1-Scheda'!C35</f>
        <v>ACCESSIBILITA' CICLABILE: </v>
      </c>
      <c r="B31" s="46"/>
      <c r="C31" s="46"/>
      <c r="D31" s="46"/>
      <c r="E31" s="16"/>
      <c r="F31" s="16"/>
      <c r="G31" s="16"/>
      <c r="J31" s="12"/>
      <c r="K31" s="12"/>
      <c r="L31" s="12"/>
      <c r="M31" s="12"/>
      <c r="N31" s="12"/>
    </row>
    <row r="32" spans="1:14" ht="15">
      <c r="A32" s="48" t="s">
        <v>352</v>
      </c>
      <c r="B32" s="48"/>
      <c r="C32" s="48"/>
      <c r="D32" s="48"/>
      <c r="E32" s="48"/>
      <c r="F32" s="48"/>
      <c r="G32" s="48"/>
      <c r="J32" s="12"/>
      <c r="K32" s="12"/>
      <c r="L32" s="12"/>
      <c r="M32" s="12"/>
      <c r="N32" s="12"/>
    </row>
    <row r="33" spans="1:14" ht="15">
      <c r="A33" s="16" t="str">
        <f>"INTERVENTI: "&amp;'1-Scheda'!C36</f>
        <v>INTERVENTI: </v>
      </c>
      <c r="B33" s="16"/>
      <c r="C33" s="16"/>
      <c r="D33" s="16"/>
      <c r="E33" s="16"/>
      <c r="F33" s="16"/>
      <c r="G33" s="16"/>
      <c r="J33" s="12"/>
      <c r="K33" s="12"/>
      <c r="L33" s="12"/>
      <c r="M33" s="12"/>
      <c r="N33" s="12"/>
    </row>
    <row r="34" spans="1:7" ht="15">
      <c r="A34" s="16" t="str">
        <f>"TIPO DI INTERVENTO: "&amp;'1-Scheda'!C37</f>
        <v>TIPO DI INTERVENTO: </v>
      </c>
      <c r="B34" s="16"/>
      <c r="C34" s="16"/>
      <c r="D34" s="16"/>
      <c r="E34" s="46" t="str">
        <f>"ANNO DI INTERVENTO: "&amp;'1-Scheda'!C38</f>
        <v>ANNO DI INTERVENTO: </v>
      </c>
      <c r="F34" s="46"/>
      <c r="G34" s="46"/>
    </row>
    <row r="35" spans="1:7" ht="15">
      <c r="A35" s="16"/>
      <c r="B35" s="16"/>
      <c r="C35" s="16"/>
      <c r="D35" s="16"/>
      <c r="E35" s="16"/>
      <c r="F35" s="16"/>
      <c r="G35" s="16"/>
    </row>
    <row r="36" spans="1:7" ht="15">
      <c r="A36" s="16"/>
      <c r="B36" s="16"/>
      <c r="C36" s="16"/>
      <c r="D36" s="16"/>
      <c r="E36" s="16"/>
      <c r="F36" s="16"/>
      <c r="G36" s="16"/>
    </row>
    <row r="37" spans="1:7" ht="15">
      <c r="A37" s="16"/>
      <c r="B37" s="16"/>
      <c r="C37" s="16"/>
      <c r="D37" s="16"/>
      <c r="E37" s="16"/>
      <c r="F37" s="16"/>
      <c r="G37" s="16"/>
    </row>
    <row r="38" spans="1:7" ht="15">
      <c r="A38" s="16"/>
      <c r="B38" s="16"/>
      <c r="C38" s="16"/>
      <c r="D38" s="16"/>
      <c r="E38" s="16"/>
      <c r="F38" s="16"/>
      <c r="G38" s="16"/>
    </row>
    <row r="39" spans="1:7" ht="15">
      <c r="A39" s="25"/>
      <c r="B39" s="25"/>
      <c r="C39" s="25"/>
      <c r="D39" s="25"/>
      <c r="E39" s="16"/>
      <c r="F39" s="25"/>
      <c r="G39" s="25"/>
    </row>
    <row r="40" spans="1:7" ht="15">
      <c r="A40" s="25"/>
      <c r="B40" s="25"/>
      <c r="C40" s="25"/>
      <c r="D40" s="25"/>
      <c r="E40" s="16"/>
      <c r="F40" s="25"/>
      <c r="G40" s="25"/>
    </row>
    <row r="41" spans="1:7" ht="15">
      <c r="A41" s="25"/>
      <c r="B41" s="25"/>
      <c r="C41" s="25"/>
      <c r="D41" s="25"/>
      <c r="E41" s="16"/>
      <c r="F41" s="25"/>
      <c r="G41" s="25"/>
    </row>
    <row r="42" spans="1:7" ht="15">
      <c r="A42" s="25"/>
      <c r="B42" s="25"/>
      <c r="C42" s="25"/>
      <c r="D42" s="25"/>
      <c r="E42" s="16"/>
      <c r="F42" s="25"/>
      <c r="G42" s="25"/>
    </row>
    <row r="43" spans="1:7" ht="15">
      <c r="A43" s="25"/>
      <c r="B43" s="25"/>
      <c r="C43" s="25"/>
      <c r="D43" s="25"/>
      <c r="E43" s="16"/>
      <c r="F43" s="25"/>
      <c r="G43" s="25"/>
    </row>
    <row r="44" spans="1:7" ht="15">
      <c r="A44" s="25"/>
      <c r="B44" s="25"/>
      <c r="C44" s="25"/>
      <c r="D44" s="25"/>
      <c r="E44" s="16"/>
      <c r="F44" s="25"/>
      <c r="G44" s="25"/>
    </row>
    <row r="45" spans="1:7" ht="15">
      <c r="A45" s="25"/>
      <c r="B45" s="25"/>
      <c r="C45" s="25"/>
      <c r="D45" s="25"/>
      <c r="E45" s="16"/>
      <c r="F45" s="25"/>
      <c r="G45" s="25"/>
    </row>
    <row r="46" spans="1:7" ht="15">
      <c r="A46" s="25"/>
      <c r="B46" s="25"/>
      <c r="C46" s="25"/>
      <c r="D46" s="25"/>
      <c r="E46" s="16"/>
      <c r="F46" s="25"/>
      <c r="G46" s="25"/>
    </row>
    <row r="47" spans="1:7" ht="15">
      <c r="A47" s="25"/>
      <c r="B47" s="25"/>
      <c r="C47" s="25"/>
      <c r="D47" s="25"/>
      <c r="E47" s="16"/>
      <c r="F47" s="16"/>
      <c r="G47" s="16"/>
    </row>
    <row r="48" spans="1:7" ht="15">
      <c r="A48" s="25"/>
      <c r="B48" s="25"/>
      <c r="C48" s="25"/>
      <c r="D48" s="25"/>
      <c r="E48" s="16"/>
      <c r="F48" s="16"/>
      <c r="G48" s="16"/>
    </row>
    <row r="49" spans="1:7" ht="15">
      <c r="A49" s="25"/>
      <c r="B49" s="25"/>
      <c r="C49" s="25"/>
      <c r="D49" s="25"/>
      <c r="E49" s="16"/>
      <c r="F49" s="16"/>
      <c r="G49" s="16"/>
    </row>
    <row r="50" spans="1:7" ht="15">
      <c r="A50" s="16"/>
      <c r="B50" s="16"/>
      <c r="C50" s="16"/>
      <c r="D50" s="16"/>
      <c r="E50" s="16"/>
      <c r="F50" s="16"/>
      <c r="G50" s="16"/>
    </row>
    <row r="51" spans="1:7" ht="15">
      <c r="A51" s="16"/>
      <c r="B51" s="16"/>
      <c r="C51" s="16"/>
      <c r="D51" s="16"/>
      <c r="E51" s="16"/>
      <c r="F51" s="16"/>
      <c r="G51" s="16"/>
    </row>
    <row r="52" spans="1:7" ht="15">
      <c r="A52" s="16"/>
      <c r="B52" s="16"/>
      <c r="C52" s="16"/>
      <c r="D52" s="16"/>
      <c r="E52" s="16"/>
      <c r="F52" s="16"/>
      <c r="G52" s="16"/>
    </row>
    <row r="53" spans="1:7" ht="15">
      <c r="A53" s="16"/>
      <c r="B53" s="16"/>
      <c r="C53" s="16"/>
      <c r="D53" s="16"/>
      <c r="E53" s="16"/>
      <c r="F53" s="16"/>
      <c r="G53" s="16"/>
    </row>
    <row r="54" spans="1:7" ht="15">
      <c r="A54" s="16"/>
      <c r="B54" s="16"/>
      <c r="C54" s="16"/>
      <c r="D54" s="16"/>
      <c r="E54" s="16"/>
      <c r="F54" s="16"/>
      <c r="G54" s="16"/>
    </row>
    <row r="55" spans="1:7" ht="15">
      <c r="A55" s="16"/>
      <c r="B55" s="16"/>
      <c r="C55" s="16"/>
      <c r="D55" s="16"/>
      <c r="E55" s="16"/>
      <c r="F55" s="16"/>
      <c r="G55" s="16"/>
    </row>
    <row r="56" spans="1:7" ht="15">
      <c r="A56" s="16"/>
      <c r="B56" s="16"/>
      <c r="C56" s="16"/>
      <c r="D56" s="16"/>
      <c r="E56" s="16"/>
      <c r="F56" s="16"/>
      <c r="G56" s="16"/>
    </row>
    <row r="57" spans="1:7" ht="15">
      <c r="A57" s="16"/>
      <c r="B57" s="16"/>
      <c r="C57" s="16"/>
      <c r="D57" s="16"/>
      <c r="E57" s="16"/>
      <c r="F57" s="16"/>
      <c r="G57" s="16"/>
    </row>
    <row r="58" spans="1:7" ht="15">
      <c r="A58" s="16"/>
      <c r="B58" s="16"/>
      <c r="C58" s="16"/>
      <c r="D58" s="16"/>
      <c r="E58" s="16"/>
      <c r="F58" s="16"/>
      <c r="G58" s="16"/>
    </row>
    <row r="59" spans="1:7" ht="15">
      <c r="A59" s="16"/>
      <c r="B59" s="16"/>
      <c r="C59" s="16"/>
      <c r="D59" s="16"/>
      <c r="E59" s="16"/>
      <c r="F59" s="16"/>
      <c r="G59" s="16"/>
    </row>
    <row r="60" spans="1:7" ht="15">
      <c r="A60" s="16"/>
      <c r="B60" s="16"/>
      <c r="C60" s="16"/>
      <c r="D60" s="16"/>
      <c r="E60" s="16"/>
      <c r="F60" s="16"/>
      <c r="G60" s="16"/>
    </row>
    <row r="61" spans="1:7" ht="15">
      <c r="A61" s="12"/>
      <c r="B61" s="12"/>
      <c r="C61" s="12"/>
      <c r="D61" s="12"/>
      <c r="E61" s="12"/>
      <c r="F61" s="12"/>
      <c r="G61" s="12"/>
    </row>
    <row r="62" spans="1:7" ht="15">
      <c r="A62" s="12"/>
      <c r="B62" s="12"/>
      <c r="C62" s="12"/>
      <c r="D62" s="12"/>
      <c r="E62" s="12"/>
      <c r="F62" s="12"/>
      <c r="G62" s="12"/>
    </row>
    <row r="63" spans="1:7" ht="15">
      <c r="A63" s="12"/>
      <c r="B63" s="12"/>
      <c r="C63" s="12"/>
      <c r="D63" s="12"/>
      <c r="E63" s="12"/>
      <c r="F63" s="12"/>
      <c r="G63" s="12"/>
    </row>
    <row r="64" spans="1:7" ht="15">
      <c r="A64" s="12"/>
      <c r="B64" s="12"/>
      <c r="C64" s="12"/>
      <c r="D64" s="12"/>
      <c r="E64" s="12"/>
      <c r="F64" s="12"/>
      <c r="G64" s="12"/>
    </row>
    <row r="65" spans="1:7" ht="15">
      <c r="A65" s="12"/>
      <c r="B65" s="12"/>
      <c r="C65" s="12"/>
      <c r="D65" s="12"/>
      <c r="E65" s="12"/>
      <c r="F65" s="12"/>
      <c r="G65" s="12"/>
    </row>
    <row r="66" spans="1:7" ht="15">
      <c r="A66" s="12"/>
      <c r="B66" s="12"/>
      <c r="C66" s="12"/>
      <c r="D66" s="12"/>
      <c r="E66" s="12"/>
      <c r="F66" s="12"/>
      <c r="G66" s="12"/>
    </row>
    <row r="67" spans="1:7" ht="15">
      <c r="A67" s="12"/>
      <c r="B67" s="12"/>
      <c r="C67" s="12"/>
      <c r="D67" s="12"/>
      <c r="E67" s="12"/>
      <c r="F67" s="12"/>
      <c r="G67" s="12"/>
    </row>
    <row r="68" spans="1:7" ht="15">
      <c r="A68" s="12"/>
      <c r="B68" s="12"/>
      <c r="C68" s="12"/>
      <c r="D68" s="12"/>
      <c r="E68" s="12"/>
      <c r="F68" s="12"/>
      <c r="G68" s="12"/>
    </row>
    <row r="69" spans="1:7" ht="15">
      <c r="A69" s="12"/>
      <c r="B69" s="12"/>
      <c r="C69" s="12"/>
      <c r="D69" s="12"/>
      <c r="E69" s="12"/>
      <c r="F69" s="12"/>
      <c r="G69" s="12"/>
    </row>
    <row r="70" spans="1:7" ht="15">
      <c r="A70" s="12"/>
      <c r="B70" s="12"/>
      <c r="C70" s="12"/>
      <c r="D70" s="12"/>
      <c r="E70" s="12"/>
      <c r="F70" s="12"/>
      <c r="G70" s="12"/>
    </row>
    <row r="71" spans="1:7" ht="15">
      <c r="A71" s="12"/>
      <c r="B71" s="12"/>
      <c r="C71" s="12"/>
      <c r="D71" s="12"/>
      <c r="E71" s="12"/>
      <c r="F71" s="12"/>
      <c r="G71" s="12"/>
    </row>
    <row r="72" spans="1:7" ht="15">
      <c r="A72" s="12"/>
      <c r="B72" s="12"/>
      <c r="C72" s="12"/>
      <c r="D72" s="12"/>
      <c r="E72" s="12"/>
      <c r="F72" s="12"/>
      <c r="G72" s="12"/>
    </row>
    <row r="73" spans="1:7" ht="15">
      <c r="A73" s="12"/>
      <c r="B73" s="12"/>
      <c r="C73" s="12"/>
      <c r="D73" s="12"/>
      <c r="E73" s="12"/>
      <c r="F73" s="12"/>
      <c r="G73" s="12"/>
    </row>
  </sheetData>
  <sheetProtection/>
  <mergeCells count="22">
    <mergeCell ref="A8:G8"/>
    <mergeCell ref="F9:G9"/>
    <mergeCell ref="A11:G11"/>
    <mergeCell ref="A28:G28"/>
    <mergeCell ref="A32:G32"/>
    <mergeCell ref="A12:G12"/>
    <mergeCell ref="A14:D14"/>
    <mergeCell ref="E34:G34"/>
    <mergeCell ref="E29:G29"/>
    <mergeCell ref="A29:D29"/>
    <mergeCell ref="A30:D30"/>
    <mergeCell ref="A31:D31"/>
    <mergeCell ref="E14:G14"/>
    <mergeCell ref="A15:G16"/>
    <mergeCell ref="A18:G18"/>
    <mergeCell ref="A1:G1"/>
    <mergeCell ref="A2:A3"/>
    <mergeCell ref="B2:F2"/>
    <mergeCell ref="B3:F3"/>
    <mergeCell ref="A4:G4"/>
    <mergeCell ref="A7:D7"/>
    <mergeCell ref="E7:G7"/>
  </mergeCells>
  <printOptions/>
  <pageMargins left="0.7874015748031497" right="0.7874015748031497" top="0.1968503937007874" bottom="0.7874015748031497" header="0" footer="0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Stanzani Claudia</dc:creator>
  <cp:keywords/>
  <dc:description/>
  <cp:lastModifiedBy>Stanzani Claudia</cp:lastModifiedBy>
  <cp:lastPrinted>2020-10-26T11:38:13Z</cp:lastPrinted>
  <dcterms:created xsi:type="dcterms:W3CDTF">2020-10-21T14:33:54Z</dcterms:created>
  <dcterms:modified xsi:type="dcterms:W3CDTF">2020-11-26T13:16:11Z</dcterms:modified>
  <cp:category/>
  <cp:version/>
  <cp:contentType/>
  <cp:contentStatus/>
</cp:coreProperties>
</file>